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s\OneDrive\Documents\Seb\Magasin\Ventes\Commandes\"/>
    </mc:Choice>
  </mc:AlternateContent>
  <xr:revisionPtr revIDLastSave="0" documentId="8_{56EF149A-D270-49EF-8DA2-948F39CA6EB0}" xr6:coauthVersionLast="45" xr6:coauthVersionMax="45" xr10:uidLastSave="{00000000-0000-0000-0000-000000000000}"/>
  <bookViews>
    <workbookView xWindow="-108" yWindow="-108" windowWidth="23256" windowHeight="12576"/>
  </bookViews>
  <sheets>
    <sheet name="Bon de commande" sheetId="4" r:id="rId1"/>
  </sheets>
  <definedNames>
    <definedName name="_xlnm._FilterDatabase" localSheetId="0" hidden="1">'Bon de commande'!$A$2:$J$111</definedName>
    <definedName name="_xlnm.Print_Area" localSheetId="0">'Bon de commande'!$B$2:$J$110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9" i="4" l="1"/>
  <c r="G49" i="4"/>
  <c r="I49" i="4"/>
  <c r="I67" i="4"/>
  <c r="G84" i="4"/>
  <c r="A40" i="4"/>
  <c r="G39" i="4"/>
  <c r="D94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2" i="4"/>
  <c r="A43" i="4"/>
  <c r="A44" i="4"/>
  <c r="A45" i="4"/>
  <c r="A46" i="4"/>
  <c r="A47" i="4"/>
  <c r="A48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18" i="4"/>
  <c r="G67" i="4"/>
  <c r="A92" i="4"/>
  <c r="A93" i="4"/>
  <c r="I91" i="4"/>
  <c r="I90" i="4"/>
  <c r="I89" i="4"/>
  <c r="I88" i="4"/>
  <c r="I87" i="4"/>
  <c r="I86" i="4"/>
  <c r="I85" i="4"/>
  <c r="G91" i="4"/>
  <c r="G90" i="4"/>
  <c r="G89" i="4"/>
  <c r="G88" i="4"/>
  <c r="G87" i="4"/>
  <c r="G86" i="4"/>
  <c r="G85" i="4"/>
  <c r="I73" i="4"/>
  <c r="G73" i="4"/>
  <c r="I27" i="4"/>
  <c r="G27" i="4"/>
  <c r="I26" i="4"/>
  <c r="G26" i="4"/>
  <c r="I83" i="4"/>
  <c r="G83" i="4"/>
  <c r="I52" i="4"/>
  <c r="G52" i="4"/>
  <c r="G19" i="4"/>
  <c r="I19" i="4"/>
  <c r="G20" i="4"/>
  <c r="I20" i="4"/>
  <c r="G21" i="4"/>
  <c r="I21" i="4"/>
  <c r="G22" i="4"/>
  <c r="I22" i="4"/>
  <c r="I23" i="4"/>
  <c r="I24" i="4"/>
  <c r="I30" i="4"/>
  <c r="I31" i="4"/>
  <c r="I32" i="4"/>
  <c r="I33" i="4"/>
  <c r="I34" i="4"/>
  <c r="I36" i="4"/>
  <c r="I37" i="4"/>
  <c r="I38" i="4"/>
  <c r="I40" i="4"/>
  <c r="I41" i="4"/>
  <c r="I44" i="4"/>
  <c r="I45" i="4"/>
  <c r="I46" i="4"/>
  <c r="I48" i="4"/>
  <c r="I50" i="4"/>
  <c r="I51" i="4"/>
  <c r="I58" i="4"/>
  <c r="I59" i="4"/>
  <c r="I60" i="4"/>
  <c r="I61" i="4"/>
  <c r="I62" i="4"/>
  <c r="I63" i="4"/>
  <c r="I65" i="4"/>
  <c r="I66" i="4"/>
  <c r="I69" i="4"/>
  <c r="I70" i="4"/>
  <c r="I71" i="4"/>
  <c r="I72" i="4"/>
  <c r="I75" i="4"/>
  <c r="I76" i="4"/>
  <c r="I77" i="4"/>
  <c r="I79" i="4"/>
  <c r="I81" i="4"/>
  <c r="I82" i="4"/>
  <c r="G23" i="4"/>
  <c r="G24" i="4"/>
  <c r="G30" i="4"/>
  <c r="G31" i="4"/>
  <c r="G32" i="4"/>
  <c r="G33" i="4"/>
  <c r="G34" i="4"/>
  <c r="G36" i="4"/>
  <c r="G37" i="4"/>
  <c r="G38" i="4"/>
  <c r="G40" i="4"/>
  <c r="G41" i="4"/>
  <c r="G44" i="4"/>
  <c r="G45" i="4"/>
  <c r="G46" i="4"/>
  <c r="G48" i="4"/>
  <c r="G51" i="4"/>
  <c r="G50" i="4"/>
  <c r="G58" i="4"/>
  <c r="G59" i="4"/>
  <c r="G60" i="4"/>
  <c r="G61" i="4"/>
  <c r="G62" i="4"/>
  <c r="G63" i="4"/>
  <c r="G65" i="4"/>
  <c r="G66" i="4"/>
  <c r="G69" i="4"/>
  <c r="G70" i="4"/>
  <c r="G71" i="4"/>
  <c r="G72" i="4"/>
  <c r="G75" i="4"/>
  <c r="G76" i="4"/>
  <c r="G77" i="4"/>
  <c r="G79" i="4"/>
  <c r="G81" i="4"/>
  <c r="G82" i="4"/>
  <c r="F100" i="4"/>
  <c r="F101" i="4"/>
  <c r="F102" i="4"/>
  <c r="F108" i="4"/>
  <c r="F99" i="4"/>
  <c r="D99" i="4"/>
  <c r="I94" i="4"/>
  <c r="F98" i="4"/>
  <c r="D98" i="4"/>
  <c r="F97" i="4"/>
  <c r="D97" i="4"/>
  <c r="G94" i="4"/>
  <c r="F106" i="4"/>
  <c r="F109" i="4"/>
  <c r="F107" i="4"/>
  <c r="F110" i="4"/>
</calcChain>
</file>

<file path=xl/sharedStrings.xml><?xml version="1.0" encoding="utf-8"?>
<sst xmlns="http://schemas.openxmlformats.org/spreadsheetml/2006/main" count="269" uniqueCount="96">
  <si>
    <t xml:space="preserve">Fournisseur : </t>
  </si>
  <si>
    <t>Livraison:</t>
  </si>
  <si>
    <t>Date de la commande</t>
  </si>
  <si>
    <t>Date de livraison</t>
  </si>
  <si>
    <t>Heure de la commande</t>
  </si>
  <si>
    <t>Heure de la livraison</t>
  </si>
  <si>
    <t>Articles</t>
  </si>
  <si>
    <t>DLC</t>
  </si>
  <si>
    <t>Qté</t>
  </si>
  <si>
    <t>CAUTION Cageot 9€ pièce</t>
  </si>
  <si>
    <t>CAUTION Roll 140€ pièce</t>
  </si>
  <si>
    <t>La sauce bolognaise</t>
  </si>
  <si>
    <t>Le potage poularde truffe</t>
  </si>
  <si>
    <t>Unité</t>
  </si>
  <si>
    <t>pce</t>
  </si>
  <si>
    <t>Prix unitaire</t>
  </si>
  <si>
    <t>Caution par bocal</t>
  </si>
  <si>
    <t>750 ml</t>
  </si>
  <si>
    <t>Individuel</t>
  </si>
  <si>
    <t>x</t>
  </si>
  <si>
    <t>Total</t>
  </si>
  <si>
    <t>Total caution</t>
  </si>
  <si>
    <t>Nom:</t>
  </si>
  <si>
    <t>Adresse</t>
  </si>
  <si>
    <t>Contact</t>
  </si>
  <si>
    <t>Mijoté classique,</t>
  </si>
  <si>
    <t>Les boulettes de porc façon Grand-mère en sauce tomate</t>
  </si>
  <si>
    <t>Les boulettes de porc façon Grand-mère en sauce chasseur</t>
  </si>
  <si>
    <t>Les boulettes de porc façon Grand-mère en sauce provençale</t>
  </si>
  <si>
    <t>Le vol au vent de volaille plein air de nos Ardennes</t>
  </si>
  <si>
    <t>Les carbonnades de gîte de bœuf mijoté à la flamande</t>
  </si>
  <si>
    <t>Mijoté de saison,</t>
  </si>
  <si>
    <t>Mijoté exotique,</t>
  </si>
  <si>
    <t>La purée de pomme de terre au beurre</t>
  </si>
  <si>
    <t>Le potage tom yam kun</t>
  </si>
  <si>
    <t>Le tiramisu aux spéculoos</t>
  </si>
  <si>
    <t>Le café Liégeois</t>
  </si>
  <si>
    <t>Desserts</t>
  </si>
  <si>
    <t>Potages</t>
  </si>
  <si>
    <t>Légumes</t>
  </si>
  <si>
    <t>Féculents</t>
  </si>
  <si>
    <t>Chaud</t>
  </si>
  <si>
    <t>Mijoté classique</t>
  </si>
  <si>
    <t>Mijoté de saison</t>
  </si>
  <si>
    <t>Mijoté exotique</t>
  </si>
  <si>
    <t>Le potage tom yam</t>
  </si>
  <si>
    <t>BOCAUX FAMILLIAUX</t>
  </si>
  <si>
    <t>BOCAUX INDIVIDUELS</t>
  </si>
  <si>
    <t>Cautionnement</t>
  </si>
  <si>
    <t>Grand</t>
  </si>
  <si>
    <t>Moyen</t>
  </si>
  <si>
    <t>REPRISE</t>
  </si>
  <si>
    <t>Cageots livrés</t>
  </si>
  <si>
    <t>Cageots repris</t>
  </si>
  <si>
    <t>Cautions</t>
  </si>
  <si>
    <t>Cageots</t>
  </si>
  <si>
    <t>TVAC</t>
  </si>
  <si>
    <t>Petit</t>
  </si>
  <si>
    <t>Roll</t>
  </si>
  <si>
    <t>Total Caution</t>
  </si>
  <si>
    <t>Le potage de la semaine</t>
  </si>
  <si>
    <t>Livraison</t>
  </si>
  <si>
    <t xml:space="preserve">Le chili quorn, haricot et poivrons végétarien   </t>
  </si>
  <si>
    <t>La mousse au chocolat irrésistible</t>
  </si>
  <si>
    <t>La crème vanille caramel</t>
  </si>
  <si>
    <t>Les noix caramélisées, mousse au chocolat blanc, ganache pralinée</t>
  </si>
  <si>
    <t>Le potage poularde et truffe</t>
  </si>
  <si>
    <t>Facturation</t>
  </si>
  <si>
    <t>TVA</t>
  </si>
  <si>
    <t>Le gratin de pâtes au Vieux Chimay</t>
  </si>
  <si>
    <t>Tél</t>
  </si>
  <si>
    <t>Mail</t>
  </si>
  <si>
    <t>Société</t>
  </si>
  <si>
    <t>BE0715855248</t>
  </si>
  <si>
    <t>Hop!</t>
  </si>
  <si>
    <t>Avenue des Celtes, 22</t>
  </si>
  <si>
    <t>B-1040 Etterbeek</t>
  </si>
  <si>
    <t>Tél  : 02/410.56.46</t>
  </si>
  <si>
    <t>Magasin + 2km</t>
  </si>
  <si>
    <t>livraison franco a partir de 80 € htva , Si commande &lt; a 80 € htva , frais de livraison 15 € ttc</t>
  </si>
  <si>
    <t>TTC</t>
  </si>
  <si>
    <t>Email: order@hop.brussels</t>
  </si>
  <si>
    <t>La poularde de plein air aux asperges</t>
  </si>
  <si>
    <t>La tombée de légumes du soleil</t>
  </si>
  <si>
    <t>Le chop suey de légumes à l huile de colza</t>
  </si>
  <si>
    <t>Le crémeux au fruit de la passion, flocon de meringue</t>
  </si>
  <si>
    <t>Le poulet à l'indienne aux épices tandoori</t>
  </si>
  <si>
    <t>Le risotto aux asperges et parmesan</t>
  </si>
  <si>
    <t>Le Saint-Honoré Weck-Stylisé</t>
  </si>
  <si>
    <t>Le saumon aux petits légumes safranés</t>
  </si>
  <si>
    <t>Les fallafels aux parfums de coriandre et cumin</t>
  </si>
  <si>
    <t>Les pommes de terre bbq au sel de Guérande</t>
  </si>
  <si>
    <t>Les queues de gambas au basilic</t>
  </si>
  <si>
    <t>Les scampis au curry rouge et citronnelle</t>
  </si>
  <si>
    <t>Le chili quorn. haricot et poivrons végétarien</t>
  </si>
  <si>
    <t>BON DE COMMANDE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</si>
</sst>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3" formatCode="&quot;€&quot;\ #,##0.00"/>
    <numFmt numFmtId="186" formatCode="#,##0.00\ &quot;€&quot;"/>
    <numFmt numFmtId="191" formatCode="_-* #,##0.00\ [$€-40C]_-;\-* #,##0.00\ [$€-40C]_-;_-* &quot;-&quot;??\ [$€-40C]_-;_-@_-"/>
    <numFmt numFmtId="192" formatCode="_-* #,##0.00\ [$€-80C]_-;\-* #,##0.00\ [$€-80C]_-;_-* &quot;-&quot;??\ [$€-80C]_-;_-@_-"/>
    <numFmt numFmtId="194" formatCode="0_);[Red]\(0\)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1"/>
      <name val="Lucida Bright"/>
      <family val="1"/>
    </font>
    <font>
      <b/>
      <sz val="11"/>
      <name val="Lucida Bright"/>
      <family val="1"/>
    </font>
    <font>
      <sz val="10"/>
      <name val="Lucida Bright"/>
      <family val="1"/>
    </font>
    <font>
      <sz val="11"/>
      <name val="Calibri"/>
      <family val="2"/>
      <charset val="1"/>
    </font>
    <font>
      <sz val="10"/>
      <name val="Arial"/>
      <family val="2"/>
    </font>
    <font>
      <b/>
      <sz val="16"/>
      <name val="Calibri"/>
      <family val="2"/>
    </font>
    <font>
      <b/>
      <sz val="11"/>
      <name val="Calibri"/>
      <family val="2"/>
      <charset val="1"/>
    </font>
    <font>
      <sz val="11"/>
      <name val="Calibri"/>
      <family val="2"/>
    </font>
    <font>
      <b/>
      <sz val="10"/>
      <name val="Arial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charset val="1"/>
      <scheme val="minor"/>
    </font>
    <font>
      <b/>
      <sz val="11"/>
      <color rgb="FF595959"/>
      <name val="Arial"/>
      <family val="2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3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/>
      <diagonal/>
    </border>
    <border>
      <left style="dotted">
        <color indexed="64"/>
      </left>
      <right style="double">
        <color indexed="64"/>
      </right>
      <top/>
      <bottom/>
      <diagonal/>
    </border>
    <border>
      <left style="dotted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  <xf numFmtId="0" fontId="6" fillId="0" borderId="0"/>
  </cellStyleXfs>
  <cellXfs count="100">
    <xf numFmtId="0" fontId="0" fillId="0" borderId="0" xfId="0"/>
    <xf numFmtId="0" fontId="2" fillId="0" borderId="1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3" fillId="0" borderId="5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13" fillId="0" borderId="0" xfId="0" applyFont="1"/>
    <xf numFmtId="0" fontId="14" fillId="0" borderId="7" xfId="0" applyFont="1" applyBorder="1"/>
    <xf numFmtId="0" fontId="14" fillId="0" borderId="8" xfId="0" applyFont="1" applyBorder="1"/>
    <xf numFmtId="14" fontId="13" fillId="2" borderId="9" xfId="0" applyNumberFormat="1" applyFont="1" applyFill="1" applyBorder="1"/>
    <xf numFmtId="0" fontId="14" fillId="0" borderId="10" xfId="0" applyFont="1" applyBorder="1"/>
    <xf numFmtId="0" fontId="13" fillId="2" borderId="9" xfId="0" applyFont="1" applyFill="1" applyBorder="1"/>
    <xf numFmtId="0" fontId="13" fillId="0" borderId="0" xfId="0" applyFont="1" applyFill="1"/>
    <xf numFmtId="0" fontId="13" fillId="0" borderId="0" xfId="0" applyFont="1" applyFill="1" applyBorder="1"/>
    <xf numFmtId="0" fontId="13" fillId="0" borderId="0" xfId="0" applyFont="1" applyAlignment="1">
      <alignment horizontal="right" vertical="center"/>
    </xf>
    <xf numFmtId="0" fontId="13" fillId="0" borderId="11" xfId="0" applyFont="1" applyBorder="1"/>
    <xf numFmtId="0" fontId="13" fillId="0" borderId="9" xfId="0" applyNumberFormat="1" applyFont="1" applyFill="1" applyBorder="1"/>
    <xf numFmtId="192" fontId="13" fillId="0" borderId="9" xfId="0" applyNumberFormat="1" applyFont="1" applyBorder="1"/>
    <xf numFmtId="0" fontId="13" fillId="0" borderId="12" xfId="0" applyNumberFormat="1" applyFont="1" applyFill="1" applyBorder="1"/>
    <xf numFmtId="0" fontId="13" fillId="0" borderId="13" xfId="0" applyFont="1" applyBorder="1"/>
    <xf numFmtId="0" fontId="13" fillId="3" borderId="9" xfId="0" applyFont="1" applyFill="1" applyBorder="1"/>
    <xf numFmtId="0" fontId="13" fillId="0" borderId="7" xfId="0" applyFont="1" applyBorder="1"/>
    <xf numFmtId="192" fontId="13" fillId="0" borderId="11" xfId="0" applyNumberFormat="1" applyFont="1" applyBorder="1"/>
    <xf numFmtId="0" fontId="13" fillId="3" borderId="11" xfId="0" applyFont="1" applyFill="1" applyBorder="1"/>
    <xf numFmtId="0" fontId="13" fillId="0" borderId="14" xfId="0" applyFont="1" applyBorder="1"/>
    <xf numFmtId="183" fontId="13" fillId="0" borderId="15" xfId="0" applyNumberFormat="1" applyFont="1" applyBorder="1"/>
    <xf numFmtId="0" fontId="13" fillId="0" borderId="10" xfId="0" applyFont="1" applyBorder="1"/>
    <xf numFmtId="192" fontId="13" fillId="0" borderId="16" xfId="0" applyNumberFormat="1" applyFont="1" applyBorder="1"/>
    <xf numFmtId="0" fontId="13" fillId="0" borderId="16" xfId="0" applyFont="1" applyBorder="1"/>
    <xf numFmtId="0" fontId="13" fillId="0" borderId="17" xfId="0" applyFont="1" applyBorder="1"/>
    <xf numFmtId="192" fontId="13" fillId="0" borderId="12" xfId="0" applyNumberFormat="1" applyFont="1" applyBorder="1"/>
    <xf numFmtId="0" fontId="13" fillId="0" borderId="18" xfId="0" applyFont="1" applyFill="1" applyBorder="1"/>
    <xf numFmtId="0" fontId="8" fillId="0" borderId="11" xfId="1" applyFont="1" applyBorder="1" applyAlignment="1">
      <alignment horizontal="center" vertical="center"/>
    </xf>
    <xf numFmtId="2" fontId="13" fillId="0" borderId="11" xfId="0" applyNumberFormat="1" applyFont="1" applyFill="1" applyBorder="1" applyAlignment="1" applyProtection="1">
      <alignment horizontal="center" vertical="center"/>
      <protection hidden="1"/>
    </xf>
    <xf numFmtId="0" fontId="5" fillId="0" borderId="11" xfId="1" applyFont="1" applyFill="1" applyBorder="1" applyAlignment="1">
      <alignment horizontal="center" vertical="center"/>
    </xf>
    <xf numFmtId="192" fontId="5" fillId="0" borderId="11" xfId="1" applyNumberFormat="1" applyFont="1" applyFill="1" applyBorder="1" applyAlignment="1">
      <alignment horizontal="center" vertical="center"/>
    </xf>
    <xf numFmtId="0" fontId="5" fillId="0" borderId="11" xfId="1" applyFont="1" applyFill="1" applyBorder="1"/>
    <xf numFmtId="0" fontId="8" fillId="0" borderId="11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5" fillId="5" borderId="11" xfId="1" applyFont="1" applyFill="1" applyBorder="1"/>
    <xf numFmtId="0" fontId="8" fillId="5" borderId="11" xfId="1" applyFont="1" applyFill="1" applyBorder="1" applyAlignment="1">
      <alignment horizontal="center"/>
    </xf>
    <xf numFmtId="0" fontId="9" fillId="0" borderId="11" xfId="1" applyFont="1" applyFill="1" applyBorder="1" applyAlignment="1">
      <alignment horizontal="left"/>
    </xf>
    <xf numFmtId="0" fontId="5" fillId="0" borderId="11" xfId="1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center"/>
    </xf>
    <xf numFmtId="192" fontId="15" fillId="0" borderId="11" xfId="0" applyNumberFormat="1" applyFont="1" applyFill="1" applyBorder="1" applyAlignment="1">
      <alignment horizontal="center"/>
    </xf>
    <xf numFmtId="0" fontId="15" fillId="0" borderId="11" xfId="0" applyFont="1" applyFill="1" applyBorder="1" applyAlignment="1"/>
    <xf numFmtId="194" fontId="1" fillId="0" borderId="0" xfId="1" applyNumberFormat="1" applyAlignment="1">
      <alignment vertical="center"/>
    </xf>
    <xf numFmtId="0" fontId="9" fillId="0" borderId="11" xfId="1" applyFont="1" applyFill="1" applyBorder="1" applyAlignment="1">
      <alignment horizontal="center" vertical="center"/>
    </xf>
    <xf numFmtId="192" fontId="9" fillId="0" borderId="11" xfId="1" applyNumberFormat="1" applyFont="1" applyFill="1" applyBorder="1" applyAlignment="1">
      <alignment horizontal="center" vertical="center"/>
    </xf>
    <xf numFmtId="1" fontId="13" fillId="0" borderId="11" xfId="0" applyNumberFormat="1" applyFont="1" applyFill="1" applyBorder="1" applyAlignment="1" applyProtection="1">
      <alignment horizontal="center" vertical="center"/>
      <protection hidden="1"/>
    </xf>
    <xf numFmtId="1" fontId="5" fillId="0" borderId="11" xfId="1" applyNumberFormat="1" applyFont="1" applyFill="1" applyBorder="1" applyAlignment="1">
      <alignment horizontal="center" vertical="center"/>
    </xf>
    <xf numFmtId="0" fontId="0" fillId="0" borderId="2" xfId="0" applyBorder="1"/>
    <xf numFmtId="0" fontId="16" fillId="0" borderId="0" xfId="0" applyFont="1" applyBorder="1"/>
    <xf numFmtId="0" fontId="0" fillId="0" borderId="0" xfId="0" applyBorder="1"/>
    <xf numFmtId="0" fontId="16" fillId="0" borderId="5" xfId="0" applyFont="1" applyBorder="1"/>
    <xf numFmtId="0" fontId="12" fillId="0" borderId="19" xfId="3" applyBorder="1"/>
    <xf numFmtId="0" fontId="3" fillId="0" borderId="20" xfId="0" applyFont="1" applyBorder="1" applyProtection="1">
      <protection locked="0"/>
    </xf>
    <xf numFmtId="0" fontId="0" fillId="0" borderId="20" xfId="0" applyBorder="1"/>
    <xf numFmtId="0" fontId="4" fillId="0" borderId="20" xfId="0" applyFont="1" applyBorder="1" applyProtection="1">
      <protection locked="0"/>
    </xf>
    <xf numFmtId="0" fontId="12" fillId="0" borderId="20" xfId="3" applyBorder="1" applyProtection="1">
      <protection locked="0"/>
    </xf>
    <xf numFmtId="0" fontId="12" fillId="0" borderId="20" xfId="3" applyBorder="1"/>
    <xf numFmtId="2" fontId="13" fillId="0" borderId="7" xfId="0" applyNumberFormat="1" applyFont="1" applyFill="1" applyBorder="1" applyAlignment="1">
      <alignment horizontal="right"/>
    </xf>
    <xf numFmtId="0" fontId="5" fillId="0" borderId="7" xfId="1" applyFont="1" applyFill="1" applyBorder="1" applyAlignment="1">
      <alignment horizontal="left"/>
    </xf>
    <xf numFmtId="0" fontId="13" fillId="0" borderId="7" xfId="0" applyFont="1" applyFill="1" applyBorder="1" applyAlignment="1"/>
    <xf numFmtId="186" fontId="5" fillId="0" borderId="11" xfId="1" applyNumberFormat="1" applyFont="1" applyFill="1" applyBorder="1" applyAlignment="1">
      <alignment horizontal="right" vertical="center"/>
    </xf>
    <xf numFmtId="191" fontId="5" fillId="0" borderId="21" xfId="1" applyNumberFormat="1" applyFont="1" applyBorder="1"/>
    <xf numFmtId="191" fontId="5" fillId="0" borderId="11" xfId="1" applyNumberFormat="1" applyFont="1" applyFill="1" applyBorder="1" applyAlignment="1">
      <alignment horizontal="center" vertical="center"/>
    </xf>
    <xf numFmtId="14" fontId="14" fillId="0" borderId="8" xfId="0" applyNumberFormat="1" applyFont="1" applyBorder="1"/>
    <xf numFmtId="20" fontId="14" fillId="0" borderId="8" xfId="0" applyNumberFormat="1" applyFont="1" applyBorder="1"/>
    <xf numFmtId="0" fontId="3" fillId="0" borderId="3" xfId="0" applyFont="1" applyBorder="1" applyProtection="1">
      <protection locked="0"/>
    </xf>
    <xf numFmtId="0" fontId="13" fillId="0" borderId="0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7" fillId="2" borderId="11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7" fillId="2" borderId="32" xfId="1" applyFont="1" applyFill="1" applyBorder="1" applyAlignment="1">
      <alignment horizontal="center"/>
    </xf>
    <xf numFmtId="0" fontId="7" fillId="2" borderId="33" xfId="1" applyFont="1" applyFill="1" applyBorder="1" applyAlignment="1">
      <alignment horizontal="center"/>
    </xf>
    <xf numFmtId="0" fontId="7" fillId="2" borderId="34" xfId="1" applyFont="1" applyFill="1" applyBorder="1" applyAlignment="1">
      <alignment horizontal="center"/>
    </xf>
  </cellXfs>
  <cellStyles count="5">
    <cellStyle name="Excel Built-in Normal" xfId="1"/>
    <cellStyle name="Excel Built-in Normal 1" xfId="2"/>
    <cellStyle name="Lien hypertexte" xfId="3" builtinId="8"/>
    <cellStyle name="Normal" xfId="0" builtinId="0"/>
    <cellStyle name="Normal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picerie@green-peas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3"/>
  <sheetViews>
    <sheetView tabSelected="1" zoomScale="70" zoomScaleNormal="70" zoomScaleSheetLayoutView="100"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B3" sqref="B3"/>
    </sheetView>
  </sheetViews>
  <sheetFormatPr baseColWidth="10" defaultColWidth="11.44140625" defaultRowHeight="14.4" x14ac:dyDescent="0.3"/>
  <cols>
    <col min="1" max="1" width="4" style="11" customWidth="1"/>
    <col min="2" max="2" width="78.44140625" style="11" bestFit="1" customWidth="1"/>
    <col min="3" max="3" width="14" style="11" customWidth="1"/>
    <col min="4" max="4" width="17.44140625" style="11" customWidth="1"/>
    <col min="5" max="5" width="20.6640625" style="11" customWidth="1"/>
    <col min="6" max="6" width="11.44140625" style="11" customWidth="1"/>
    <col min="7" max="9" width="16.33203125" style="11" customWidth="1"/>
    <col min="10" max="10" width="18.88671875" style="11" customWidth="1"/>
    <col min="11" max="16384" width="11.44140625" style="11"/>
  </cols>
  <sheetData>
    <row r="2" spans="1:10" ht="21.6" thickBot="1" x14ac:dyDescent="0.45">
      <c r="A2" s="11" t="s">
        <v>19</v>
      </c>
      <c r="B2" s="87" t="s">
        <v>95</v>
      </c>
      <c r="C2" s="87"/>
      <c r="D2" s="87"/>
      <c r="E2" s="87"/>
      <c r="F2" s="87"/>
      <c r="G2" s="87"/>
      <c r="H2" s="87"/>
      <c r="I2" s="87"/>
      <c r="J2" s="87"/>
    </row>
    <row r="3" spans="1:10" ht="20.100000000000001" customHeight="1" thickTop="1" x14ac:dyDescent="0.3">
      <c r="A3" s="11" t="s">
        <v>19</v>
      </c>
      <c r="B3" s="1" t="s">
        <v>0</v>
      </c>
      <c r="C3" s="10" t="s">
        <v>67</v>
      </c>
      <c r="D3" s="57"/>
      <c r="E3" s="2"/>
      <c r="F3" s="2"/>
      <c r="G3" s="2"/>
      <c r="H3" s="2" t="s">
        <v>1</v>
      </c>
      <c r="I3" s="2"/>
      <c r="J3" s="8"/>
    </row>
    <row r="4" spans="1:10" ht="20.100000000000001" customHeight="1" x14ac:dyDescent="0.3">
      <c r="A4" s="11" t="s">
        <v>19</v>
      </c>
      <c r="B4" s="75" t="s">
        <v>74</v>
      </c>
      <c r="C4" s="3" t="s">
        <v>72</v>
      </c>
      <c r="D4" s="59"/>
      <c r="E4" s="58"/>
      <c r="F4" s="58"/>
      <c r="G4" s="58"/>
      <c r="H4" s="3" t="s">
        <v>22</v>
      </c>
      <c r="I4" s="59"/>
      <c r="J4" s="60"/>
    </row>
    <row r="5" spans="1:10" ht="20.100000000000001" customHeight="1" x14ac:dyDescent="0.3">
      <c r="A5" s="11" t="s">
        <v>19</v>
      </c>
      <c r="B5" s="4" t="s">
        <v>75</v>
      </c>
      <c r="C5" s="3" t="s">
        <v>24</v>
      </c>
      <c r="D5" s="59"/>
      <c r="E5" s="3"/>
      <c r="F5" s="3"/>
      <c r="G5" s="3"/>
      <c r="H5" s="3" t="s">
        <v>23</v>
      </c>
      <c r="I5" s="59"/>
      <c r="J5" s="9"/>
    </row>
    <row r="6" spans="1:10" ht="20.100000000000001" customHeight="1" x14ac:dyDescent="0.3">
      <c r="A6" s="11" t="s">
        <v>19</v>
      </c>
      <c r="B6" s="4" t="s">
        <v>76</v>
      </c>
      <c r="C6" s="3" t="s">
        <v>23</v>
      </c>
      <c r="D6" s="59"/>
      <c r="E6" s="3"/>
      <c r="F6" s="3"/>
      <c r="G6" s="3"/>
      <c r="H6" s="3" t="s">
        <v>23</v>
      </c>
      <c r="I6" s="59"/>
      <c r="J6" s="9"/>
    </row>
    <row r="7" spans="1:10" ht="20.100000000000001" customHeight="1" x14ac:dyDescent="0.3">
      <c r="A7" s="11" t="s">
        <v>19</v>
      </c>
      <c r="B7" s="4" t="s">
        <v>77</v>
      </c>
      <c r="C7" s="3" t="s">
        <v>23</v>
      </c>
      <c r="D7" s="6"/>
      <c r="E7" s="6"/>
      <c r="F7" s="6"/>
      <c r="G7" s="6"/>
      <c r="H7" s="3" t="s">
        <v>24</v>
      </c>
      <c r="I7" s="6"/>
      <c r="J7" s="7"/>
    </row>
    <row r="8" spans="1:10" ht="20.100000000000001" customHeight="1" x14ac:dyDescent="0.3">
      <c r="A8" s="11" t="s">
        <v>19</v>
      </c>
      <c r="B8" s="4"/>
      <c r="C8" s="3" t="s">
        <v>70</v>
      </c>
      <c r="D8" s="6"/>
      <c r="E8" s="6"/>
      <c r="F8" s="6"/>
      <c r="G8" s="6"/>
      <c r="H8" s="3" t="s">
        <v>70</v>
      </c>
      <c r="I8" s="6"/>
      <c r="J8" s="7"/>
    </row>
    <row r="9" spans="1:10" ht="20.100000000000001" customHeight="1" thickBot="1" x14ac:dyDescent="0.35">
      <c r="A9" s="11" t="s">
        <v>19</v>
      </c>
      <c r="B9" s="5" t="s">
        <v>81</v>
      </c>
      <c r="C9" s="62" t="s">
        <v>68</v>
      </c>
      <c r="D9" s="63" t="s">
        <v>73</v>
      </c>
      <c r="E9" s="64"/>
      <c r="F9" s="65"/>
      <c r="G9" s="66"/>
      <c r="H9" s="62" t="s">
        <v>71</v>
      </c>
      <c r="I9" s="66"/>
      <c r="J9" s="61"/>
    </row>
    <row r="10" spans="1:10" ht="15" thickTop="1" x14ac:dyDescent="0.3">
      <c r="A10" s="11" t="s">
        <v>19</v>
      </c>
    </row>
    <row r="11" spans="1:10" ht="20.100000000000001" customHeight="1" x14ac:dyDescent="0.3">
      <c r="A11" s="11" t="s">
        <v>19</v>
      </c>
      <c r="B11" s="12" t="s">
        <v>2</v>
      </c>
      <c r="C11" s="73"/>
      <c r="D11" s="14"/>
      <c r="E11" s="15"/>
      <c r="G11" s="12" t="s">
        <v>3</v>
      </c>
      <c r="H11" s="13"/>
      <c r="I11" s="73"/>
      <c r="J11" s="14"/>
    </row>
    <row r="12" spans="1:10" ht="20.100000000000001" customHeight="1" x14ac:dyDescent="0.3">
      <c r="A12" s="11" t="s">
        <v>19</v>
      </c>
      <c r="B12" s="12" t="s">
        <v>4</v>
      </c>
      <c r="C12" s="74"/>
      <c r="D12" s="16"/>
      <c r="E12" s="15"/>
      <c r="G12" s="12" t="s">
        <v>5</v>
      </c>
      <c r="H12" s="13"/>
      <c r="I12" s="13"/>
      <c r="J12" s="16"/>
    </row>
    <row r="13" spans="1:10" ht="15" thickBot="1" x14ac:dyDescent="0.35">
      <c r="A13" s="11" t="s">
        <v>19</v>
      </c>
      <c r="B13" s="86"/>
      <c r="C13" s="86"/>
      <c r="D13" s="86"/>
      <c r="E13" s="86"/>
      <c r="F13" s="86"/>
      <c r="G13" s="86"/>
      <c r="H13" s="86"/>
      <c r="I13" s="86"/>
      <c r="J13" s="86"/>
    </row>
    <row r="14" spans="1:10" s="17" customFormat="1" ht="20.100000000000001" customHeight="1" thickTop="1" x14ac:dyDescent="0.3">
      <c r="A14" s="17" t="s">
        <v>19</v>
      </c>
      <c r="B14" s="88" t="s">
        <v>6</v>
      </c>
      <c r="C14" s="89"/>
      <c r="D14" s="80" t="s">
        <v>8</v>
      </c>
      <c r="E14" s="80" t="s">
        <v>13</v>
      </c>
      <c r="F14" s="83" t="s">
        <v>15</v>
      </c>
      <c r="G14" s="80" t="s">
        <v>20</v>
      </c>
      <c r="H14" s="83" t="s">
        <v>16</v>
      </c>
      <c r="I14" s="83" t="s">
        <v>21</v>
      </c>
      <c r="J14" s="94" t="s">
        <v>7</v>
      </c>
    </row>
    <row r="15" spans="1:10" s="17" customFormat="1" ht="20.100000000000001" customHeight="1" x14ac:dyDescent="0.3">
      <c r="A15" s="18" t="s">
        <v>19</v>
      </c>
      <c r="B15" s="90"/>
      <c r="C15" s="91"/>
      <c r="D15" s="81"/>
      <c r="E15" s="81"/>
      <c r="F15" s="84"/>
      <c r="G15" s="81"/>
      <c r="H15" s="84"/>
      <c r="I15" s="84"/>
      <c r="J15" s="95"/>
    </row>
    <row r="16" spans="1:10" s="17" customFormat="1" ht="20.100000000000001" customHeight="1" thickBot="1" x14ac:dyDescent="0.35">
      <c r="A16" s="18" t="s">
        <v>19</v>
      </c>
      <c r="B16" s="92"/>
      <c r="C16" s="93"/>
      <c r="D16" s="82"/>
      <c r="E16" s="82"/>
      <c r="F16" s="85"/>
      <c r="G16" s="82"/>
      <c r="H16" s="85"/>
      <c r="I16" s="85"/>
      <c r="J16" s="96"/>
    </row>
    <row r="17" spans="1:10" s="17" customFormat="1" ht="19.5" customHeight="1" x14ac:dyDescent="0.4">
      <c r="A17" s="18" t="s">
        <v>19</v>
      </c>
      <c r="B17" s="97" t="s">
        <v>46</v>
      </c>
      <c r="C17" s="98"/>
      <c r="D17" s="98"/>
      <c r="E17" s="98"/>
      <c r="F17" s="98"/>
      <c r="G17" s="98"/>
      <c r="H17" s="98"/>
      <c r="I17" s="98"/>
      <c r="J17" s="99"/>
    </row>
    <row r="18" spans="1:10" s="17" customFormat="1" x14ac:dyDescent="0.3">
      <c r="A18" s="17" t="str">
        <f>IF(D18&gt;0,"x"," ")</f>
        <v xml:space="preserve"> </v>
      </c>
      <c r="B18" s="37" t="s">
        <v>25</v>
      </c>
      <c r="C18" s="38"/>
      <c r="D18" s="55"/>
      <c r="E18" s="39"/>
      <c r="F18" s="40"/>
      <c r="G18" s="40"/>
      <c r="H18" s="40"/>
      <c r="I18" s="40"/>
      <c r="J18" s="67"/>
    </row>
    <row r="19" spans="1:10" s="17" customFormat="1" x14ac:dyDescent="0.3">
      <c r="A19" s="17" t="str">
        <f t="shared" ref="A19:A58" si="0">IF(D19&gt;0,"x"," ")</f>
        <v xml:space="preserve"> </v>
      </c>
      <c r="B19" s="41" t="s">
        <v>26</v>
      </c>
      <c r="C19" s="38" t="s">
        <v>17</v>
      </c>
      <c r="D19" s="55"/>
      <c r="E19" s="39" t="s">
        <v>14</v>
      </c>
      <c r="F19" s="71">
        <v>11.5</v>
      </c>
      <c r="G19" s="40">
        <f t="shared" ref="G19:G24" si="1">D19*F19</f>
        <v>0</v>
      </c>
      <c r="H19" s="40">
        <v>1</v>
      </c>
      <c r="I19" s="40">
        <f t="shared" ref="I19:I24" si="2">D19*H19</f>
        <v>0</v>
      </c>
      <c r="J19" s="67"/>
    </row>
    <row r="20" spans="1:10" s="17" customFormat="1" x14ac:dyDescent="0.3">
      <c r="A20" s="17" t="str">
        <f t="shared" si="0"/>
        <v xml:space="preserve"> </v>
      </c>
      <c r="B20" s="41" t="s">
        <v>27</v>
      </c>
      <c r="C20" s="38" t="s">
        <v>17</v>
      </c>
      <c r="D20" s="55"/>
      <c r="E20" s="39" t="s">
        <v>14</v>
      </c>
      <c r="F20" s="71">
        <v>12</v>
      </c>
      <c r="G20" s="40">
        <f t="shared" si="1"/>
        <v>0</v>
      </c>
      <c r="H20" s="40">
        <v>1</v>
      </c>
      <c r="I20" s="40">
        <f t="shared" si="2"/>
        <v>0</v>
      </c>
      <c r="J20" s="67"/>
    </row>
    <row r="21" spans="1:10" s="17" customFormat="1" x14ac:dyDescent="0.3">
      <c r="A21" s="17" t="str">
        <f t="shared" si="0"/>
        <v xml:space="preserve"> </v>
      </c>
      <c r="B21" s="41" t="s">
        <v>28</v>
      </c>
      <c r="C21" s="38" t="s">
        <v>17</v>
      </c>
      <c r="D21" s="55"/>
      <c r="E21" s="39" t="s">
        <v>14</v>
      </c>
      <c r="F21" s="71">
        <v>12</v>
      </c>
      <c r="G21" s="40">
        <f t="shared" si="1"/>
        <v>0</v>
      </c>
      <c r="H21" s="40">
        <v>1</v>
      </c>
      <c r="I21" s="40">
        <f t="shared" si="2"/>
        <v>0</v>
      </c>
      <c r="J21" s="67"/>
    </row>
    <row r="22" spans="1:10" s="17" customFormat="1" x14ac:dyDescent="0.3">
      <c r="A22" s="17" t="str">
        <f t="shared" si="0"/>
        <v xml:space="preserve"> </v>
      </c>
      <c r="B22" s="41" t="s">
        <v>29</v>
      </c>
      <c r="C22" s="38" t="s">
        <v>17</v>
      </c>
      <c r="D22" s="55"/>
      <c r="E22" s="39" t="s">
        <v>14</v>
      </c>
      <c r="F22" s="71">
        <v>13</v>
      </c>
      <c r="G22" s="40">
        <f t="shared" si="1"/>
        <v>0</v>
      </c>
      <c r="H22" s="40">
        <v>1</v>
      </c>
      <c r="I22" s="40">
        <f t="shared" si="2"/>
        <v>0</v>
      </c>
      <c r="J22" s="67"/>
    </row>
    <row r="23" spans="1:10" s="17" customFormat="1" x14ac:dyDescent="0.3">
      <c r="A23" s="17" t="str">
        <f t="shared" si="0"/>
        <v xml:space="preserve"> </v>
      </c>
      <c r="B23" s="41" t="s">
        <v>30</v>
      </c>
      <c r="C23" s="38" t="s">
        <v>17</v>
      </c>
      <c r="D23" s="55"/>
      <c r="E23" s="39" t="s">
        <v>14</v>
      </c>
      <c r="F23" s="71">
        <v>14</v>
      </c>
      <c r="G23" s="40">
        <f t="shared" si="1"/>
        <v>0</v>
      </c>
      <c r="H23" s="40">
        <v>1</v>
      </c>
      <c r="I23" s="40">
        <f t="shared" si="2"/>
        <v>0</v>
      </c>
      <c r="J23" s="67"/>
    </row>
    <row r="24" spans="1:10" s="17" customFormat="1" x14ac:dyDescent="0.3">
      <c r="A24" s="17" t="str">
        <f t="shared" si="0"/>
        <v xml:space="preserve"> </v>
      </c>
      <c r="B24" s="41" t="s">
        <v>11</v>
      </c>
      <c r="C24" s="38" t="s">
        <v>17</v>
      </c>
      <c r="D24" s="55"/>
      <c r="E24" s="39" t="s">
        <v>14</v>
      </c>
      <c r="F24" s="71">
        <v>11.5</v>
      </c>
      <c r="G24" s="40">
        <f t="shared" si="1"/>
        <v>0</v>
      </c>
      <c r="H24" s="40">
        <v>1</v>
      </c>
      <c r="I24" s="40">
        <f t="shared" si="2"/>
        <v>0</v>
      </c>
      <c r="J24" s="67"/>
    </row>
    <row r="25" spans="1:10" s="17" customFormat="1" x14ac:dyDescent="0.3">
      <c r="A25" s="17" t="str">
        <f t="shared" si="0"/>
        <v xml:space="preserve"> </v>
      </c>
      <c r="B25" s="42" t="s">
        <v>31</v>
      </c>
      <c r="C25" s="38"/>
      <c r="D25" s="55"/>
      <c r="E25" s="39"/>
      <c r="F25" s="40"/>
      <c r="G25" s="40"/>
      <c r="H25" s="40"/>
      <c r="I25" s="40"/>
      <c r="J25" s="67"/>
    </row>
    <row r="26" spans="1:10" s="17" customFormat="1" x14ac:dyDescent="0.3">
      <c r="A26" s="17" t="str">
        <f t="shared" si="0"/>
        <v xml:space="preserve"> </v>
      </c>
      <c r="B26" s="41" t="s">
        <v>82</v>
      </c>
      <c r="C26" s="38" t="s">
        <v>17</v>
      </c>
      <c r="D26" s="55"/>
      <c r="E26" s="39" t="s">
        <v>14</v>
      </c>
      <c r="F26" s="72">
        <v>17</v>
      </c>
      <c r="G26" s="40">
        <f>D26*F26</f>
        <v>0</v>
      </c>
      <c r="H26" s="40">
        <v>1</v>
      </c>
      <c r="I26" s="40">
        <f>D26*H26</f>
        <v>0</v>
      </c>
      <c r="J26" s="52"/>
    </row>
    <row r="27" spans="1:10" s="17" customFormat="1" x14ac:dyDescent="0.3">
      <c r="A27" s="17" t="str">
        <f t="shared" si="0"/>
        <v xml:space="preserve"> </v>
      </c>
      <c r="B27" s="41" t="s">
        <v>89</v>
      </c>
      <c r="C27" s="38" t="s">
        <v>17</v>
      </c>
      <c r="D27" s="55"/>
      <c r="E27" s="53" t="s">
        <v>14</v>
      </c>
      <c r="F27" s="54">
        <v>23.5</v>
      </c>
      <c r="G27" s="54">
        <f>D27*F27</f>
        <v>0</v>
      </c>
      <c r="H27" s="54">
        <v>1</v>
      </c>
      <c r="I27" s="54">
        <f>D27*H27</f>
        <v>0</v>
      </c>
      <c r="J27" s="67"/>
    </row>
    <row r="28" spans="1:10" s="17" customFormat="1" x14ac:dyDescent="0.3">
      <c r="A28" s="17" t="str">
        <f t="shared" si="0"/>
        <v xml:space="preserve"> </v>
      </c>
      <c r="B28" s="41"/>
      <c r="C28" s="38"/>
      <c r="D28" s="55"/>
      <c r="E28" s="39"/>
      <c r="F28" s="40"/>
      <c r="G28" s="40"/>
      <c r="H28" s="40"/>
      <c r="I28" s="40"/>
      <c r="J28" s="67"/>
    </row>
    <row r="29" spans="1:10" s="17" customFormat="1" x14ac:dyDescent="0.3">
      <c r="A29" s="17" t="str">
        <f t="shared" si="0"/>
        <v xml:space="preserve"> </v>
      </c>
      <c r="B29" s="43" t="s">
        <v>32</v>
      </c>
      <c r="C29" s="38"/>
      <c r="D29" s="55"/>
      <c r="E29" s="39"/>
      <c r="F29" s="40"/>
      <c r="G29" s="40"/>
      <c r="H29" s="40"/>
      <c r="I29" s="40"/>
      <c r="J29" s="67"/>
    </row>
    <row r="30" spans="1:10" s="17" customFormat="1" x14ac:dyDescent="0.3">
      <c r="A30" s="17" t="str">
        <f t="shared" si="0"/>
        <v xml:space="preserve"> </v>
      </c>
      <c r="B30" s="41" t="s">
        <v>86</v>
      </c>
      <c r="C30" s="38" t="s">
        <v>17</v>
      </c>
      <c r="D30" s="55"/>
      <c r="E30" s="39" t="s">
        <v>14</v>
      </c>
      <c r="F30" s="40">
        <v>15</v>
      </c>
      <c r="G30" s="40">
        <f>D30*F30</f>
        <v>0</v>
      </c>
      <c r="H30" s="40">
        <v>1</v>
      </c>
      <c r="I30" s="40">
        <f>D30*H30</f>
        <v>0</v>
      </c>
      <c r="J30" s="67"/>
    </row>
    <row r="31" spans="1:10" s="17" customFormat="1" x14ac:dyDescent="0.3">
      <c r="A31" s="17" t="str">
        <f t="shared" si="0"/>
        <v xml:space="preserve"> </v>
      </c>
      <c r="B31" s="41" t="s">
        <v>90</v>
      </c>
      <c r="C31" s="38" t="s">
        <v>17</v>
      </c>
      <c r="D31" s="55"/>
      <c r="E31" s="39" t="s">
        <v>14</v>
      </c>
      <c r="F31" s="40">
        <v>13</v>
      </c>
      <c r="G31" s="40">
        <f>D31*F31</f>
        <v>0</v>
      </c>
      <c r="H31" s="40">
        <v>1</v>
      </c>
      <c r="I31" s="40">
        <f>D31*H31</f>
        <v>0</v>
      </c>
      <c r="J31" s="67"/>
    </row>
    <row r="32" spans="1:10" s="17" customFormat="1" x14ac:dyDescent="0.3">
      <c r="A32" s="17" t="str">
        <f t="shared" si="0"/>
        <v xml:space="preserve"> </v>
      </c>
      <c r="B32" s="41" t="s">
        <v>92</v>
      </c>
      <c r="C32" s="38" t="s">
        <v>17</v>
      </c>
      <c r="D32" s="55"/>
      <c r="E32" s="39" t="s">
        <v>14</v>
      </c>
      <c r="F32" s="40">
        <v>16</v>
      </c>
      <c r="G32" s="40">
        <f>D32*F32</f>
        <v>0</v>
      </c>
      <c r="H32" s="40">
        <v>1</v>
      </c>
      <c r="I32" s="40">
        <f>D32*H32</f>
        <v>0</v>
      </c>
      <c r="J32" s="67"/>
    </row>
    <row r="33" spans="1:10" s="17" customFormat="1" x14ac:dyDescent="0.3">
      <c r="A33" s="17" t="str">
        <f t="shared" si="0"/>
        <v xml:space="preserve"> </v>
      </c>
      <c r="B33" s="41" t="s">
        <v>93</v>
      </c>
      <c r="C33" s="38" t="s">
        <v>17</v>
      </c>
      <c r="D33" s="55"/>
      <c r="E33" s="39" t="s">
        <v>14</v>
      </c>
      <c r="F33" s="40">
        <v>17.5</v>
      </c>
      <c r="G33" s="40">
        <f>D33*F33</f>
        <v>0</v>
      </c>
      <c r="H33" s="40">
        <v>1</v>
      </c>
      <c r="I33" s="40">
        <f>D33*H33</f>
        <v>0</v>
      </c>
      <c r="J33" s="67"/>
    </row>
    <row r="34" spans="1:10" s="17" customFormat="1" x14ac:dyDescent="0.3">
      <c r="A34" s="17" t="str">
        <f t="shared" si="0"/>
        <v xml:space="preserve"> </v>
      </c>
      <c r="B34" s="41" t="s">
        <v>94</v>
      </c>
      <c r="C34" s="38" t="s">
        <v>17</v>
      </c>
      <c r="D34" s="55"/>
      <c r="E34" s="53" t="s">
        <v>14</v>
      </c>
      <c r="F34" s="54">
        <v>15</v>
      </c>
      <c r="G34" s="54">
        <f>D34*F34</f>
        <v>0</v>
      </c>
      <c r="H34" s="54">
        <v>1</v>
      </c>
      <c r="I34" s="54">
        <f>D34*H34</f>
        <v>0</v>
      </c>
      <c r="J34" s="67"/>
    </row>
    <row r="35" spans="1:10" s="17" customFormat="1" x14ac:dyDescent="0.3">
      <c r="A35" s="17" t="str">
        <f t="shared" si="0"/>
        <v xml:space="preserve"> </v>
      </c>
      <c r="B35" s="44" t="s">
        <v>40</v>
      </c>
      <c r="C35" s="38"/>
      <c r="D35" s="55"/>
      <c r="E35" s="39"/>
      <c r="F35" s="40"/>
      <c r="G35" s="40"/>
      <c r="H35" s="40"/>
      <c r="I35" s="40"/>
      <c r="J35" s="67"/>
    </row>
    <row r="36" spans="1:10" s="17" customFormat="1" x14ac:dyDescent="0.3">
      <c r="A36" s="17" t="str">
        <f t="shared" si="0"/>
        <v xml:space="preserve"> </v>
      </c>
      <c r="B36" s="41" t="s">
        <v>87</v>
      </c>
      <c r="C36" s="38" t="s">
        <v>17</v>
      </c>
      <c r="D36" s="55"/>
      <c r="E36" s="39" t="s">
        <v>14</v>
      </c>
      <c r="F36" s="40">
        <v>15.5</v>
      </c>
      <c r="G36" s="40">
        <f t="shared" ref="G36:G41" si="3">D36*F36</f>
        <v>0</v>
      </c>
      <c r="H36" s="40">
        <v>1</v>
      </c>
      <c r="I36" s="40">
        <f>D36*H36</f>
        <v>0</v>
      </c>
      <c r="J36" s="67"/>
    </row>
    <row r="37" spans="1:10" s="17" customFormat="1" x14ac:dyDescent="0.3">
      <c r="A37" s="17" t="str">
        <f t="shared" si="0"/>
        <v xml:space="preserve"> </v>
      </c>
      <c r="B37" s="41" t="s">
        <v>33</v>
      </c>
      <c r="C37" s="38" t="s">
        <v>17</v>
      </c>
      <c r="D37" s="55"/>
      <c r="E37" s="39" t="s">
        <v>14</v>
      </c>
      <c r="F37" s="40">
        <v>12.5</v>
      </c>
      <c r="G37" s="40">
        <f t="shared" si="3"/>
        <v>0</v>
      </c>
      <c r="H37" s="40">
        <v>1</v>
      </c>
      <c r="I37" s="40">
        <f>D37*H37</f>
        <v>0</v>
      </c>
      <c r="J37" s="67"/>
    </row>
    <row r="38" spans="1:10" s="17" customFormat="1" x14ac:dyDescent="0.3">
      <c r="A38" s="17" t="str">
        <f t="shared" si="0"/>
        <v xml:space="preserve"> </v>
      </c>
      <c r="B38" s="41" t="s">
        <v>91</v>
      </c>
      <c r="C38" s="38" t="s">
        <v>17</v>
      </c>
      <c r="D38" s="55"/>
      <c r="E38" s="39" t="s">
        <v>14</v>
      </c>
      <c r="F38" s="40">
        <v>10.5</v>
      </c>
      <c r="G38" s="40">
        <f t="shared" si="3"/>
        <v>0</v>
      </c>
      <c r="H38" s="40">
        <v>1</v>
      </c>
      <c r="I38" s="40">
        <f>D38*H38</f>
        <v>0</v>
      </c>
      <c r="J38" s="67"/>
    </row>
    <row r="39" spans="1:10" s="17" customFormat="1" x14ac:dyDescent="0.3">
      <c r="A39" s="17" t="str">
        <f t="shared" si="0"/>
        <v xml:space="preserve"> </v>
      </c>
      <c r="B39" s="44" t="s">
        <v>39</v>
      </c>
      <c r="C39" s="38"/>
      <c r="D39" s="55"/>
      <c r="E39" s="39"/>
      <c r="F39" s="40"/>
      <c r="G39" s="40">
        <f t="shared" si="3"/>
        <v>0</v>
      </c>
      <c r="H39" s="40"/>
      <c r="I39" s="40"/>
      <c r="J39" s="67"/>
    </row>
    <row r="40" spans="1:10" s="17" customFormat="1" x14ac:dyDescent="0.3">
      <c r="A40" s="17" t="str">
        <f t="shared" si="0"/>
        <v xml:space="preserve"> </v>
      </c>
      <c r="B40" s="41" t="s">
        <v>83</v>
      </c>
      <c r="C40" s="38" t="s">
        <v>17</v>
      </c>
      <c r="D40" s="55"/>
      <c r="E40" s="39" t="s">
        <v>14</v>
      </c>
      <c r="F40" s="40">
        <v>11.8</v>
      </c>
      <c r="G40" s="40">
        <f t="shared" si="3"/>
        <v>0</v>
      </c>
      <c r="H40" s="40">
        <v>1</v>
      </c>
      <c r="I40" s="40">
        <f>D40*H40</f>
        <v>0</v>
      </c>
      <c r="J40" s="67"/>
    </row>
    <row r="41" spans="1:10" s="17" customFormat="1" x14ac:dyDescent="0.3">
      <c r="B41" s="17" t="s">
        <v>84</v>
      </c>
      <c r="C41" s="38" t="s">
        <v>17</v>
      </c>
      <c r="D41" s="55"/>
      <c r="E41" s="39" t="s">
        <v>14</v>
      </c>
      <c r="F41" s="40">
        <v>11.8</v>
      </c>
      <c r="G41" s="40">
        <f t="shared" si="3"/>
        <v>0</v>
      </c>
      <c r="H41" s="40">
        <v>1</v>
      </c>
      <c r="I41" s="40">
        <f>D41*H41</f>
        <v>0</v>
      </c>
      <c r="J41" s="67"/>
    </row>
    <row r="42" spans="1:10" s="17" customFormat="1" x14ac:dyDescent="0.3">
      <c r="A42" s="17" t="str">
        <f t="shared" si="0"/>
        <v xml:space="preserve"> </v>
      </c>
      <c r="B42" s="45"/>
      <c r="C42" s="38"/>
      <c r="D42" s="55"/>
      <c r="E42" s="39"/>
      <c r="F42" s="40"/>
      <c r="G42" s="40"/>
      <c r="H42" s="40"/>
      <c r="I42" s="40"/>
      <c r="J42" s="67"/>
    </row>
    <row r="43" spans="1:10" s="17" customFormat="1" x14ac:dyDescent="0.3">
      <c r="A43" s="17" t="str">
        <f t="shared" si="0"/>
        <v xml:space="preserve"> </v>
      </c>
      <c r="B43" s="44" t="s">
        <v>38</v>
      </c>
      <c r="C43" s="38"/>
      <c r="D43" s="55"/>
      <c r="E43" s="39"/>
      <c r="F43" s="40"/>
      <c r="G43" s="40"/>
      <c r="H43" s="40"/>
      <c r="I43" s="40"/>
      <c r="J43" s="67"/>
    </row>
    <row r="44" spans="1:10" s="17" customFormat="1" x14ac:dyDescent="0.3">
      <c r="A44" s="17" t="str">
        <f t="shared" si="0"/>
        <v xml:space="preserve"> </v>
      </c>
      <c r="B44" s="41" t="s">
        <v>12</v>
      </c>
      <c r="C44" s="38" t="s">
        <v>17</v>
      </c>
      <c r="D44" s="55"/>
      <c r="E44" s="39" t="s">
        <v>14</v>
      </c>
      <c r="F44" s="71">
        <v>9.5</v>
      </c>
      <c r="G44" s="40">
        <f>D44*F44</f>
        <v>0</v>
      </c>
      <c r="H44" s="40">
        <v>1</v>
      </c>
      <c r="I44" s="40">
        <f>D44*H44</f>
        <v>0</v>
      </c>
      <c r="J44" s="67"/>
    </row>
    <row r="45" spans="1:10" s="17" customFormat="1" x14ac:dyDescent="0.3">
      <c r="A45" s="17" t="str">
        <f t="shared" si="0"/>
        <v xml:space="preserve"> </v>
      </c>
      <c r="B45" s="41" t="s">
        <v>34</v>
      </c>
      <c r="C45" s="38" t="s">
        <v>17</v>
      </c>
      <c r="D45" s="55"/>
      <c r="E45" s="39" t="s">
        <v>14</v>
      </c>
      <c r="F45" s="71">
        <v>9</v>
      </c>
      <c r="G45" s="40">
        <f>D45*F45</f>
        <v>0</v>
      </c>
      <c r="H45" s="40">
        <v>1</v>
      </c>
      <c r="I45" s="40">
        <f>D45*H45</f>
        <v>0</v>
      </c>
      <c r="J45" s="67"/>
    </row>
    <row r="46" spans="1:10" s="17" customFormat="1" x14ac:dyDescent="0.3">
      <c r="A46" s="17" t="str">
        <f t="shared" si="0"/>
        <v xml:space="preserve"> </v>
      </c>
      <c r="B46" s="41" t="s">
        <v>60</v>
      </c>
      <c r="C46" s="38" t="s">
        <v>17</v>
      </c>
      <c r="D46" s="55"/>
      <c r="E46" s="39" t="s">
        <v>14</v>
      </c>
      <c r="F46" s="71">
        <v>9.1999999999999993</v>
      </c>
      <c r="G46" s="40">
        <f>D46*F46</f>
        <v>0</v>
      </c>
      <c r="H46" s="40">
        <v>1</v>
      </c>
      <c r="I46" s="40">
        <f>D46*H46</f>
        <v>0</v>
      </c>
      <c r="J46" s="67"/>
    </row>
    <row r="47" spans="1:10" s="17" customFormat="1" x14ac:dyDescent="0.3">
      <c r="A47" s="17" t="str">
        <f t="shared" si="0"/>
        <v xml:space="preserve"> </v>
      </c>
      <c r="B47" s="44" t="s">
        <v>37</v>
      </c>
      <c r="C47" s="38"/>
      <c r="D47" s="55"/>
      <c r="E47" s="39"/>
      <c r="F47" s="40"/>
      <c r="G47" s="40"/>
      <c r="H47" s="40"/>
      <c r="I47" s="40"/>
      <c r="J47" s="67"/>
    </row>
    <row r="48" spans="1:10" s="17" customFormat="1" x14ac:dyDescent="0.3">
      <c r="A48" s="17" t="str">
        <f t="shared" si="0"/>
        <v xml:space="preserve"> </v>
      </c>
      <c r="B48" s="41" t="s">
        <v>63</v>
      </c>
      <c r="C48" s="38" t="s">
        <v>17</v>
      </c>
      <c r="D48" s="55"/>
      <c r="E48" s="39" t="s">
        <v>14</v>
      </c>
      <c r="F48" s="71">
        <v>10</v>
      </c>
      <c r="G48" s="40">
        <f>D48*F48</f>
        <v>0</v>
      </c>
      <c r="H48" s="40">
        <v>1</v>
      </c>
      <c r="I48" s="40">
        <f>D48*H48</f>
        <v>0</v>
      </c>
      <c r="J48" s="67"/>
    </row>
    <row r="49" spans="1:10" s="17" customFormat="1" x14ac:dyDescent="0.3">
      <c r="A49" s="17" t="str">
        <f t="shared" si="0"/>
        <v xml:space="preserve"> </v>
      </c>
      <c r="B49" s="41" t="s">
        <v>64</v>
      </c>
      <c r="C49" s="38" t="s">
        <v>17</v>
      </c>
      <c r="D49" s="55"/>
      <c r="E49" s="39" t="s">
        <v>14</v>
      </c>
      <c r="F49" s="71">
        <v>10.5</v>
      </c>
      <c r="G49" s="40">
        <f>D49*F49</f>
        <v>0</v>
      </c>
      <c r="H49" s="40">
        <v>1</v>
      </c>
      <c r="I49" s="40">
        <f>D49*H49</f>
        <v>0</v>
      </c>
      <c r="J49" s="67"/>
    </row>
    <row r="50" spans="1:10" s="17" customFormat="1" x14ac:dyDescent="0.3">
      <c r="A50" s="17" t="str">
        <f t="shared" si="0"/>
        <v xml:space="preserve"> </v>
      </c>
      <c r="B50" s="41" t="s">
        <v>36</v>
      </c>
      <c r="C50" s="38" t="s">
        <v>17</v>
      </c>
      <c r="D50" s="55"/>
      <c r="E50" s="39" t="s">
        <v>14</v>
      </c>
      <c r="F50" s="71">
        <v>10</v>
      </c>
      <c r="G50" s="40">
        <f>D50*F50</f>
        <v>0</v>
      </c>
      <c r="H50" s="40">
        <v>1</v>
      </c>
      <c r="I50" s="40">
        <f>D50*H50</f>
        <v>0</v>
      </c>
      <c r="J50" s="67"/>
    </row>
    <row r="51" spans="1:10" s="17" customFormat="1" x14ac:dyDescent="0.3">
      <c r="A51" s="17" t="str">
        <f t="shared" si="0"/>
        <v xml:space="preserve"> </v>
      </c>
      <c r="B51" s="41" t="s">
        <v>35</v>
      </c>
      <c r="C51" s="38" t="s">
        <v>17</v>
      </c>
      <c r="D51" s="55"/>
      <c r="E51" s="39" t="s">
        <v>14</v>
      </c>
      <c r="F51" s="40">
        <v>14</v>
      </c>
      <c r="G51" s="40">
        <f>D51*F51</f>
        <v>0</v>
      </c>
      <c r="H51" s="40">
        <v>1</v>
      </c>
      <c r="I51" s="40">
        <f>D51*H51</f>
        <v>0</v>
      </c>
      <c r="J51" s="67"/>
    </row>
    <row r="52" spans="1:10" s="17" customFormat="1" x14ac:dyDescent="0.3">
      <c r="A52" s="17" t="str">
        <f t="shared" si="0"/>
        <v xml:space="preserve"> </v>
      </c>
      <c r="B52" s="41" t="s">
        <v>85</v>
      </c>
      <c r="C52" s="38" t="s">
        <v>17</v>
      </c>
      <c r="D52" s="55"/>
      <c r="E52" s="39" t="s">
        <v>14</v>
      </c>
      <c r="F52" s="40">
        <v>14</v>
      </c>
      <c r="G52" s="40">
        <f>D52*F52</f>
        <v>0</v>
      </c>
      <c r="H52" s="40">
        <v>1</v>
      </c>
      <c r="I52" s="40">
        <f>D52*H52</f>
        <v>0</v>
      </c>
      <c r="J52" s="67"/>
    </row>
    <row r="53" spans="1:10" s="17" customFormat="1" x14ac:dyDescent="0.3">
      <c r="A53" s="17" t="str">
        <f t="shared" si="0"/>
        <v xml:space="preserve"> </v>
      </c>
      <c r="B53" s="45"/>
      <c r="C53" s="38"/>
      <c r="D53" s="55"/>
      <c r="E53" s="39"/>
      <c r="F53" s="40"/>
      <c r="G53" s="40"/>
      <c r="H53" s="40"/>
      <c r="I53" s="40"/>
      <c r="J53" s="67"/>
    </row>
    <row r="54" spans="1:10" s="17" customFormat="1" x14ac:dyDescent="0.3">
      <c r="A54" s="17" t="str">
        <f t="shared" si="0"/>
        <v xml:space="preserve"> </v>
      </c>
      <c r="B54" s="45"/>
      <c r="C54" s="38"/>
      <c r="D54" s="55"/>
      <c r="E54" s="39"/>
      <c r="F54" s="40"/>
      <c r="G54" s="40"/>
      <c r="H54" s="40"/>
      <c r="I54" s="40"/>
      <c r="J54" s="67"/>
    </row>
    <row r="55" spans="1:10" s="17" customFormat="1" ht="21" x14ac:dyDescent="0.4">
      <c r="A55" s="17" t="str">
        <f t="shared" si="0"/>
        <v xml:space="preserve"> </v>
      </c>
      <c r="B55" s="78" t="s">
        <v>47</v>
      </c>
      <c r="C55" s="78"/>
      <c r="D55" s="78"/>
      <c r="E55" s="78"/>
      <c r="F55" s="78"/>
      <c r="G55" s="78"/>
      <c r="H55" s="78"/>
      <c r="I55" s="78"/>
      <c r="J55" s="79"/>
    </row>
    <row r="56" spans="1:10" s="17" customFormat="1" x14ac:dyDescent="0.3">
      <c r="A56" s="17" t="str">
        <f t="shared" si="0"/>
        <v xml:space="preserve"> </v>
      </c>
      <c r="B56" s="44" t="s">
        <v>41</v>
      </c>
      <c r="C56" s="38"/>
      <c r="D56" s="55"/>
      <c r="E56" s="39"/>
      <c r="F56" s="40"/>
      <c r="G56" s="40"/>
      <c r="H56" s="40"/>
      <c r="I56" s="40"/>
      <c r="J56" s="67"/>
    </row>
    <row r="57" spans="1:10" s="17" customFormat="1" x14ac:dyDescent="0.3">
      <c r="A57" s="17" t="str">
        <f t="shared" si="0"/>
        <v xml:space="preserve"> </v>
      </c>
      <c r="B57" s="46" t="s">
        <v>42</v>
      </c>
      <c r="C57" s="38"/>
      <c r="D57" s="55"/>
      <c r="E57" s="39"/>
      <c r="F57" s="40"/>
      <c r="G57" s="40"/>
      <c r="H57" s="40"/>
      <c r="I57" s="40"/>
      <c r="J57" s="67"/>
    </row>
    <row r="58" spans="1:10" s="17" customFormat="1" x14ac:dyDescent="0.3">
      <c r="A58" s="17" t="str">
        <f t="shared" si="0"/>
        <v xml:space="preserve"> </v>
      </c>
      <c r="B58" s="41" t="s">
        <v>26</v>
      </c>
      <c r="C58" s="38" t="s">
        <v>18</v>
      </c>
      <c r="D58" s="55"/>
      <c r="E58" s="39" t="s">
        <v>14</v>
      </c>
      <c r="F58" s="71">
        <v>6.8</v>
      </c>
      <c r="G58" s="40">
        <f t="shared" ref="G58:G84" si="4">D58*F58</f>
        <v>0</v>
      </c>
      <c r="H58" s="40">
        <v>0.5</v>
      </c>
      <c r="I58" s="40">
        <f t="shared" ref="I58:I83" si="5">D58*H58</f>
        <v>0</v>
      </c>
      <c r="J58" s="67"/>
    </row>
    <row r="59" spans="1:10" s="17" customFormat="1" x14ac:dyDescent="0.3">
      <c r="A59" s="17" t="str">
        <f t="shared" ref="A59:A91" si="6">IF(D59&gt;0,"x"," ")</f>
        <v xml:space="preserve"> </v>
      </c>
      <c r="B59" s="41" t="s">
        <v>27</v>
      </c>
      <c r="C59" s="38" t="s">
        <v>18</v>
      </c>
      <c r="D59" s="55"/>
      <c r="E59" s="39" t="s">
        <v>14</v>
      </c>
      <c r="F59" s="71">
        <v>7.2</v>
      </c>
      <c r="G59" s="40">
        <f t="shared" si="4"/>
        <v>0</v>
      </c>
      <c r="H59" s="40">
        <v>0.5</v>
      </c>
      <c r="I59" s="40">
        <f t="shared" si="5"/>
        <v>0</v>
      </c>
      <c r="J59" s="67"/>
    </row>
    <row r="60" spans="1:10" s="17" customFormat="1" x14ac:dyDescent="0.3">
      <c r="A60" s="17" t="str">
        <f t="shared" si="6"/>
        <v xml:space="preserve"> </v>
      </c>
      <c r="B60" s="41" t="s">
        <v>28</v>
      </c>
      <c r="C60" s="38" t="s">
        <v>18</v>
      </c>
      <c r="D60" s="55"/>
      <c r="E60" s="39" t="s">
        <v>14</v>
      </c>
      <c r="F60" s="71">
        <v>7.2</v>
      </c>
      <c r="G60" s="40">
        <f t="shared" si="4"/>
        <v>0</v>
      </c>
      <c r="H60" s="40">
        <v>0.5</v>
      </c>
      <c r="I60" s="40">
        <f t="shared" si="5"/>
        <v>0</v>
      </c>
      <c r="J60" s="67"/>
    </row>
    <row r="61" spans="1:10" s="17" customFormat="1" x14ac:dyDescent="0.3">
      <c r="A61" s="17" t="str">
        <f t="shared" si="6"/>
        <v xml:space="preserve"> </v>
      </c>
      <c r="B61" s="41" t="s">
        <v>29</v>
      </c>
      <c r="C61" s="38" t="s">
        <v>18</v>
      </c>
      <c r="D61" s="55"/>
      <c r="E61" s="39" t="s">
        <v>14</v>
      </c>
      <c r="F61" s="71">
        <v>8</v>
      </c>
      <c r="G61" s="40">
        <f t="shared" si="4"/>
        <v>0</v>
      </c>
      <c r="H61" s="40">
        <v>0.5</v>
      </c>
      <c r="I61" s="40">
        <f t="shared" si="5"/>
        <v>0</v>
      </c>
      <c r="J61" s="67"/>
    </row>
    <row r="62" spans="1:10" s="17" customFormat="1" x14ac:dyDescent="0.3">
      <c r="A62" s="17" t="str">
        <f t="shared" si="6"/>
        <v xml:space="preserve"> </v>
      </c>
      <c r="B62" s="41" t="s">
        <v>30</v>
      </c>
      <c r="C62" s="38" t="s">
        <v>18</v>
      </c>
      <c r="D62" s="55"/>
      <c r="E62" s="39" t="s">
        <v>14</v>
      </c>
      <c r="F62" s="71">
        <v>9</v>
      </c>
      <c r="G62" s="40">
        <f t="shared" si="4"/>
        <v>0</v>
      </c>
      <c r="H62" s="40">
        <v>0.5</v>
      </c>
      <c r="I62" s="40">
        <f t="shared" si="5"/>
        <v>0</v>
      </c>
      <c r="J62" s="67"/>
    </row>
    <row r="63" spans="1:10" s="17" customFormat="1" x14ac:dyDescent="0.3">
      <c r="A63" s="17" t="str">
        <f t="shared" si="6"/>
        <v xml:space="preserve"> </v>
      </c>
      <c r="B63" s="41" t="s">
        <v>11</v>
      </c>
      <c r="C63" s="38" t="s">
        <v>18</v>
      </c>
      <c r="D63" s="55"/>
      <c r="E63" s="39" t="s">
        <v>14</v>
      </c>
      <c r="F63" s="71">
        <v>5.8</v>
      </c>
      <c r="G63" s="40">
        <f t="shared" si="4"/>
        <v>0</v>
      </c>
      <c r="H63" s="40">
        <v>0.5</v>
      </c>
      <c r="I63" s="40">
        <f t="shared" si="5"/>
        <v>0</v>
      </c>
      <c r="J63" s="67"/>
    </row>
    <row r="64" spans="1:10" s="17" customFormat="1" x14ac:dyDescent="0.3">
      <c r="A64" s="17" t="str">
        <f t="shared" si="6"/>
        <v xml:space="preserve"> </v>
      </c>
      <c r="B64" s="46" t="s">
        <v>43</v>
      </c>
      <c r="C64" s="38"/>
      <c r="D64" s="55"/>
      <c r="E64" s="39"/>
      <c r="F64" s="40"/>
      <c r="G64" s="40"/>
      <c r="H64" s="40"/>
      <c r="I64" s="40"/>
      <c r="J64" s="67"/>
    </row>
    <row r="65" spans="1:10" s="17" customFormat="1" x14ac:dyDescent="0.3">
      <c r="A65" s="17" t="str">
        <f t="shared" si="6"/>
        <v xml:space="preserve"> </v>
      </c>
      <c r="B65" s="41" t="s">
        <v>82</v>
      </c>
      <c r="C65" s="38" t="s">
        <v>18</v>
      </c>
      <c r="D65" s="55"/>
      <c r="E65" s="39" t="s">
        <v>14</v>
      </c>
      <c r="F65" s="40">
        <v>11.5</v>
      </c>
      <c r="G65" s="40">
        <f t="shared" si="4"/>
        <v>0</v>
      </c>
      <c r="H65" s="40">
        <v>0.5</v>
      </c>
      <c r="I65" s="40">
        <f t="shared" si="5"/>
        <v>0</v>
      </c>
      <c r="J65" s="67"/>
    </row>
    <row r="66" spans="1:10" s="17" customFormat="1" x14ac:dyDescent="0.3">
      <c r="A66" s="17" t="str">
        <f t="shared" si="6"/>
        <v xml:space="preserve"> </v>
      </c>
      <c r="B66" s="41" t="s">
        <v>89</v>
      </c>
      <c r="C66" s="38" t="s">
        <v>18</v>
      </c>
      <c r="D66" s="55"/>
      <c r="E66" s="39" t="s">
        <v>14</v>
      </c>
      <c r="F66" s="40">
        <v>11.5</v>
      </c>
      <c r="G66" s="40">
        <f>D66*F66</f>
        <v>0</v>
      </c>
      <c r="H66" s="40">
        <v>0.5</v>
      </c>
      <c r="I66" s="40">
        <f>D66*H66</f>
        <v>0</v>
      </c>
      <c r="J66" s="67"/>
    </row>
    <row r="67" spans="1:10" s="17" customFormat="1" x14ac:dyDescent="0.3">
      <c r="A67" s="17" t="str">
        <f t="shared" si="6"/>
        <v xml:space="preserve"> </v>
      </c>
      <c r="B67" s="41" t="s">
        <v>69</v>
      </c>
      <c r="C67" s="38" t="s">
        <v>18</v>
      </c>
      <c r="D67" s="55"/>
      <c r="E67" s="53" t="s">
        <v>14</v>
      </c>
      <c r="F67" s="54">
        <v>8</v>
      </c>
      <c r="G67" s="54">
        <f>D67*F67</f>
        <v>0</v>
      </c>
      <c r="H67" s="54">
        <v>0.5</v>
      </c>
      <c r="I67" s="54">
        <f>D67*H67</f>
        <v>0</v>
      </c>
      <c r="J67" s="67"/>
    </row>
    <row r="68" spans="1:10" s="17" customFormat="1" x14ac:dyDescent="0.3">
      <c r="A68" s="17" t="str">
        <f t="shared" si="6"/>
        <v xml:space="preserve"> </v>
      </c>
      <c r="B68" s="46" t="s">
        <v>44</v>
      </c>
      <c r="C68" s="38"/>
      <c r="D68" s="55"/>
      <c r="E68" s="39"/>
      <c r="F68" s="40"/>
      <c r="G68" s="40"/>
      <c r="H68" s="40"/>
      <c r="I68" s="40"/>
      <c r="J68" s="67"/>
    </row>
    <row r="69" spans="1:10" s="17" customFormat="1" x14ac:dyDescent="0.3">
      <c r="A69" s="17" t="str">
        <f t="shared" si="6"/>
        <v xml:space="preserve"> </v>
      </c>
      <c r="B69" s="41" t="s">
        <v>86</v>
      </c>
      <c r="C69" s="38" t="s">
        <v>18</v>
      </c>
      <c r="D69" s="55"/>
      <c r="E69" s="53" t="s">
        <v>14</v>
      </c>
      <c r="F69" s="54">
        <v>10</v>
      </c>
      <c r="G69" s="54">
        <f t="shared" si="4"/>
        <v>0</v>
      </c>
      <c r="H69" s="54">
        <v>0.5</v>
      </c>
      <c r="I69" s="54">
        <f t="shared" si="5"/>
        <v>0</v>
      </c>
      <c r="J69" s="67"/>
    </row>
    <row r="70" spans="1:10" s="17" customFormat="1" x14ac:dyDescent="0.3">
      <c r="A70" s="17" t="str">
        <f t="shared" si="6"/>
        <v xml:space="preserve"> </v>
      </c>
      <c r="B70" s="41" t="s">
        <v>90</v>
      </c>
      <c r="C70" s="38" t="s">
        <v>18</v>
      </c>
      <c r="D70" s="55"/>
      <c r="E70" s="39" t="s">
        <v>14</v>
      </c>
      <c r="F70" s="40">
        <v>8.8000000000000007</v>
      </c>
      <c r="G70" s="40">
        <f t="shared" si="4"/>
        <v>0</v>
      </c>
      <c r="H70" s="40">
        <v>0.5</v>
      </c>
      <c r="I70" s="40">
        <f t="shared" si="5"/>
        <v>0</v>
      </c>
      <c r="J70" s="67"/>
    </row>
    <row r="71" spans="1:10" s="17" customFormat="1" x14ac:dyDescent="0.3">
      <c r="A71" s="17" t="str">
        <f t="shared" si="6"/>
        <v xml:space="preserve"> </v>
      </c>
      <c r="B71" s="41" t="s">
        <v>92</v>
      </c>
      <c r="C71" s="38" t="s">
        <v>18</v>
      </c>
      <c r="D71" s="55"/>
      <c r="E71" s="39" t="s">
        <v>14</v>
      </c>
      <c r="F71" s="40">
        <v>10</v>
      </c>
      <c r="G71" s="40">
        <f t="shared" si="4"/>
        <v>0</v>
      </c>
      <c r="H71" s="40">
        <v>0.5</v>
      </c>
      <c r="I71" s="40">
        <f t="shared" si="5"/>
        <v>0</v>
      </c>
      <c r="J71" s="67"/>
    </row>
    <row r="72" spans="1:10" s="17" customFormat="1" x14ac:dyDescent="0.3">
      <c r="A72" s="17" t="str">
        <f t="shared" si="6"/>
        <v xml:space="preserve"> </v>
      </c>
      <c r="B72" s="41" t="s">
        <v>93</v>
      </c>
      <c r="C72" s="38" t="s">
        <v>18</v>
      </c>
      <c r="D72" s="55"/>
      <c r="E72" s="39" t="s">
        <v>14</v>
      </c>
      <c r="F72" s="40">
        <v>10</v>
      </c>
      <c r="G72" s="40">
        <f t="shared" si="4"/>
        <v>0</v>
      </c>
      <c r="H72" s="40">
        <v>0.5</v>
      </c>
      <c r="I72" s="40">
        <f t="shared" si="5"/>
        <v>0</v>
      </c>
      <c r="J72" s="67"/>
    </row>
    <row r="73" spans="1:10" s="17" customFormat="1" x14ac:dyDescent="0.3">
      <c r="A73" s="17" t="str">
        <f t="shared" si="6"/>
        <v xml:space="preserve"> </v>
      </c>
      <c r="B73" s="41" t="s">
        <v>62</v>
      </c>
      <c r="C73" s="38"/>
      <c r="D73" s="55"/>
      <c r="E73" s="53" t="s">
        <v>14</v>
      </c>
      <c r="F73" s="40">
        <v>7</v>
      </c>
      <c r="G73" s="54">
        <f t="shared" si="4"/>
        <v>0</v>
      </c>
      <c r="H73" s="40">
        <v>0.5</v>
      </c>
      <c r="I73" s="54">
        <f t="shared" si="5"/>
        <v>0</v>
      </c>
      <c r="J73" s="67"/>
    </row>
    <row r="74" spans="1:10" s="17" customFormat="1" x14ac:dyDescent="0.3">
      <c r="A74" s="17" t="str">
        <f t="shared" si="6"/>
        <v xml:space="preserve"> </v>
      </c>
      <c r="B74" s="46" t="s">
        <v>40</v>
      </c>
      <c r="C74" s="38"/>
      <c r="D74" s="55"/>
      <c r="E74" s="39"/>
      <c r="F74" s="40"/>
      <c r="G74" s="40"/>
      <c r="H74" s="40"/>
      <c r="I74" s="40"/>
      <c r="J74" s="67"/>
    </row>
    <row r="75" spans="1:10" s="17" customFormat="1" x14ac:dyDescent="0.3">
      <c r="A75" s="17" t="str">
        <f t="shared" si="6"/>
        <v xml:space="preserve"> </v>
      </c>
      <c r="B75" s="41" t="s">
        <v>87</v>
      </c>
      <c r="C75" s="38" t="s">
        <v>18</v>
      </c>
      <c r="D75" s="55"/>
      <c r="E75" s="39" t="s">
        <v>14</v>
      </c>
      <c r="F75" s="71">
        <v>8.8000000000000007</v>
      </c>
      <c r="G75" s="40">
        <f t="shared" si="4"/>
        <v>0</v>
      </c>
      <c r="H75" s="40">
        <v>0.5</v>
      </c>
      <c r="I75" s="40">
        <f t="shared" si="5"/>
        <v>0</v>
      </c>
      <c r="J75" s="67"/>
    </row>
    <row r="76" spans="1:10" s="17" customFormat="1" x14ac:dyDescent="0.3">
      <c r="A76" s="17" t="str">
        <f t="shared" si="6"/>
        <v xml:space="preserve"> </v>
      </c>
      <c r="B76" s="41" t="s">
        <v>33</v>
      </c>
      <c r="C76" s="38" t="s">
        <v>18</v>
      </c>
      <c r="D76" s="55"/>
      <c r="E76" s="39" t="s">
        <v>14</v>
      </c>
      <c r="F76" s="71">
        <v>6</v>
      </c>
      <c r="G76" s="40">
        <f t="shared" si="4"/>
        <v>0</v>
      </c>
      <c r="H76" s="40">
        <v>0.5</v>
      </c>
      <c r="I76" s="40">
        <f t="shared" si="5"/>
        <v>0</v>
      </c>
      <c r="J76" s="67"/>
    </row>
    <row r="77" spans="1:10" s="17" customFormat="1" x14ac:dyDescent="0.3">
      <c r="A77" s="17" t="str">
        <f t="shared" si="6"/>
        <v xml:space="preserve"> </v>
      </c>
      <c r="B77" s="41" t="s">
        <v>91</v>
      </c>
      <c r="C77" s="38" t="s">
        <v>18</v>
      </c>
      <c r="D77" s="55"/>
      <c r="E77" s="39" t="s">
        <v>14</v>
      </c>
      <c r="F77" s="71">
        <v>6</v>
      </c>
      <c r="G77" s="40">
        <f t="shared" si="4"/>
        <v>0</v>
      </c>
      <c r="H77" s="40">
        <v>0.5</v>
      </c>
      <c r="I77" s="40">
        <f t="shared" si="5"/>
        <v>0</v>
      </c>
      <c r="J77" s="67"/>
    </row>
    <row r="78" spans="1:10" s="17" customFormat="1" x14ac:dyDescent="0.3">
      <c r="A78" s="17" t="str">
        <f t="shared" si="6"/>
        <v xml:space="preserve"> </v>
      </c>
      <c r="B78" s="46" t="s">
        <v>39</v>
      </c>
      <c r="C78" s="38"/>
      <c r="D78" s="55"/>
      <c r="E78" s="39"/>
      <c r="F78" s="40"/>
      <c r="G78" s="40"/>
      <c r="H78" s="40"/>
      <c r="I78" s="40"/>
      <c r="J78" s="67"/>
    </row>
    <row r="79" spans="1:10" s="17" customFormat="1" x14ac:dyDescent="0.3">
      <c r="A79" s="17" t="str">
        <f t="shared" si="6"/>
        <v xml:space="preserve"> </v>
      </c>
      <c r="B79" s="41" t="s">
        <v>83</v>
      </c>
      <c r="C79" s="38" t="s">
        <v>18</v>
      </c>
      <c r="D79" s="55"/>
      <c r="E79" s="53" t="s">
        <v>14</v>
      </c>
      <c r="F79" s="54">
        <v>7</v>
      </c>
      <c r="G79" s="54">
        <f t="shared" si="4"/>
        <v>0</v>
      </c>
      <c r="H79" s="54">
        <v>0.5</v>
      </c>
      <c r="I79" s="54">
        <f t="shared" si="5"/>
        <v>0</v>
      </c>
      <c r="J79" s="67"/>
    </row>
    <row r="80" spans="1:10" s="17" customFormat="1" x14ac:dyDescent="0.3">
      <c r="A80" s="17" t="str">
        <f t="shared" si="6"/>
        <v xml:space="preserve"> </v>
      </c>
      <c r="B80" s="46" t="s">
        <v>38</v>
      </c>
      <c r="C80" s="38"/>
      <c r="D80" s="55"/>
      <c r="E80" s="39"/>
      <c r="F80" s="40"/>
      <c r="G80" s="40"/>
      <c r="H80" s="40"/>
      <c r="I80" s="40"/>
      <c r="J80" s="67"/>
    </row>
    <row r="81" spans="1:10" s="17" customFormat="1" x14ac:dyDescent="0.3">
      <c r="A81" s="17" t="str">
        <f t="shared" si="6"/>
        <v xml:space="preserve"> </v>
      </c>
      <c r="B81" s="41" t="s">
        <v>66</v>
      </c>
      <c r="C81" s="38" t="s">
        <v>18</v>
      </c>
      <c r="D81" s="55"/>
      <c r="E81" s="39" t="s">
        <v>14</v>
      </c>
      <c r="F81" s="71">
        <v>5.8</v>
      </c>
      <c r="G81" s="40">
        <f t="shared" si="4"/>
        <v>0</v>
      </c>
      <c r="H81" s="40">
        <v>0.5</v>
      </c>
      <c r="I81" s="40">
        <f t="shared" si="5"/>
        <v>0</v>
      </c>
      <c r="J81" s="67"/>
    </row>
    <row r="82" spans="1:10" s="17" customFormat="1" x14ac:dyDescent="0.3">
      <c r="A82" s="17" t="str">
        <f t="shared" si="6"/>
        <v xml:space="preserve"> </v>
      </c>
      <c r="B82" s="41" t="s">
        <v>45</v>
      </c>
      <c r="C82" s="38" t="s">
        <v>18</v>
      </c>
      <c r="D82" s="55"/>
      <c r="E82" s="39" t="s">
        <v>14</v>
      </c>
      <c r="F82" s="71">
        <v>5.2</v>
      </c>
      <c r="G82" s="40">
        <f t="shared" si="4"/>
        <v>0</v>
      </c>
      <c r="H82" s="40">
        <v>0.5</v>
      </c>
      <c r="I82" s="40">
        <f t="shared" si="5"/>
        <v>0</v>
      </c>
      <c r="J82" s="67"/>
    </row>
    <row r="83" spans="1:10" s="17" customFormat="1" x14ac:dyDescent="0.3">
      <c r="A83" s="17" t="str">
        <f t="shared" si="6"/>
        <v xml:space="preserve"> </v>
      </c>
      <c r="B83" s="41" t="s">
        <v>60</v>
      </c>
      <c r="C83" s="38" t="s">
        <v>18</v>
      </c>
      <c r="D83" s="55"/>
      <c r="E83" s="39" t="s">
        <v>14</v>
      </c>
      <c r="F83" s="71">
        <v>5.2</v>
      </c>
      <c r="G83" s="40">
        <f t="shared" si="4"/>
        <v>0</v>
      </c>
      <c r="H83" s="40">
        <v>0.5</v>
      </c>
      <c r="I83" s="40">
        <f t="shared" si="5"/>
        <v>0</v>
      </c>
      <c r="J83" s="67"/>
    </row>
    <row r="84" spans="1:10" s="17" customFormat="1" x14ac:dyDescent="0.3">
      <c r="A84" s="17" t="str">
        <f t="shared" si="6"/>
        <v xml:space="preserve"> </v>
      </c>
      <c r="B84" s="46" t="s">
        <v>37</v>
      </c>
      <c r="C84" s="38"/>
      <c r="D84" s="55"/>
      <c r="E84" s="39"/>
      <c r="F84" s="40"/>
      <c r="G84" s="40">
        <f t="shared" si="4"/>
        <v>0</v>
      </c>
      <c r="H84" s="40"/>
      <c r="I84" s="40"/>
      <c r="J84" s="67"/>
    </row>
    <row r="85" spans="1:10" s="17" customFormat="1" x14ac:dyDescent="0.3">
      <c r="A85" s="17" t="str">
        <f t="shared" si="6"/>
        <v xml:space="preserve"> </v>
      </c>
      <c r="B85" s="41" t="s">
        <v>63</v>
      </c>
      <c r="C85" s="38" t="s">
        <v>18</v>
      </c>
      <c r="D85" s="55"/>
      <c r="E85" s="39" t="s">
        <v>14</v>
      </c>
      <c r="F85" s="40">
        <v>3.7</v>
      </c>
      <c r="G85" s="40">
        <f t="shared" ref="G85:G91" si="7">D85*F85</f>
        <v>0</v>
      </c>
      <c r="H85" s="40">
        <v>0.2</v>
      </c>
      <c r="I85" s="40">
        <f t="shared" ref="I85:I91" si="8">D85*H85</f>
        <v>0</v>
      </c>
      <c r="J85" s="67"/>
    </row>
    <row r="86" spans="1:10" s="17" customFormat="1" x14ac:dyDescent="0.3">
      <c r="A86" s="17" t="str">
        <f t="shared" si="6"/>
        <v xml:space="preserve"> </v>
      </c>
      <c r="B86" s="41" t="s">
        <v>64</v>
      </c>
      <c r="C86" s="38" t="s">
        <v>18</v>
      </c>
      <c r="D86" s="55"/>
      <c r="E86" s="39" t="s">
        <v>14</v>
      </c>
      <c r="F86" s="40">
        <v>4</v>
      </c>
      <c r="G86" s="40">
        <f t="shared" si="7"/>
        <v>0</v>
      </c>
      <c r="H86" s="40">
        <v>0.2</v>
      </c>
      <c r="I86" s="40">
        <f t="shared" si="8"/>
        <v>0</v>
      </c>
      <c r="J86" s="67"/>
    </row>
    <row r="87" spans="1:10" s="17" customFormat="1" x14ac:dyDescent="0.3">
      <c r="A87" s="17" t="str">
        <f t="shared" si="6"/>
        <v xml:space="preserve"> </v>
      </c>
      <c r="B87" s="41" t="s">
        <v>36</v>
      </c>
      <c r="C87" s="38" t="s">
        <v>18</v>
      </c>
      <c r="D87" s="55"/>
      <c r="E87" s="39" t="s">
        <v>14</v>
      </c>
      <c r="F87" s="40">
        <v>4</v>
      </c>
      <c r="G87" s="40">
        <f t="shared" si="7"/>
        <v>0</v>
      </c>
      <c r="H87" s="40">
        <v>0.2</v>
      </c>
      <c r="I87" s="40">
        <f t="shared" si="8"/>
        <v>0</v>
      </c>
      <c r="J87" s="67"/>
    </row>
    <row r="88" spans="1:10" s="17" customFormat="1" x14ac:dyDescent="0.3">
      <c r="A88" s="17" t="str">
        <f t="shared" si="6"/>
        <v xml:space="preserve"> </v>
      </c>
      <c r="B88" s="41" t="s">
        <v>35</v>
      </c>
      <c r="C88" s="38" t="s">
        <v>18</v>
      </c>
      <c r="D88" s="55"/>
      <c r="E88" s="39" t="s">
        <v>14</v>
      </c>
      <c r="F88" s="40">
        <v>4.5</v>
      </c>
      <c r="G88" s="40">
        <f t="shared" si="7"/>
        <v>0</v>
      </c>
      <c r="H88" s="40">
        <v>0.2</v>
      </c>
      <c r="I88" s="40">
        <f t="shared" si="8"/>
        <v>0</v>
      </c>
      <c r="J88" s="67"/>
    </row>
    <row r="89" spans="1:10" s="17" customFormat="1" x14ac:dyDescent="0.3">
      <c r="A89" s="17" t="str">
        <f t="shared" si="6"/>
        <v xml:space="preserve"> </v>
      </c>
      <c r="B89" s="41" t="s">
        <v>85</v>
      </c>
      <c r="C89" s="38" t="s">
        <v>18</v>
      </c>
      <c r="D89" s="55"/>
      <c r="E89" s="39" t="s">
        <v>14</v>
      </c>
      <c r="F89" s="40">
        <v>5</v>
      </c>
      <c r="G89" s="40">
        <f t="shared" si="7"/>
        <v>0</v>
      </c>
      <c r="H89" s="40">
        <v>0.2</v>
      </c>
      <c r="I89" s="40">
        <f t="shared" si="8"/>
        <v>0</v>
      </c>
      <c r="J89" s="67"/>
    </row>
    <row r="90" spans="1:10" s="17" customFormat="1" x14ac:dyDescent="0.3">
      <c r="A90" s="17" t="str">
        <f t="shared" si="6"/>
        <v xml:space="preserve"> </v>
      </c>
      <c r="B90" s="41" t="s">
        <v>65</v>
      </c>
      <c r="C90" s="38" t="s">
        <v>18</v>
      </c>
      <c r="D90" s="55"/>
      <c r="E90" s="39" t="s">
        <v>14</v>
      </c>
      <c r="F90" s="40">
        <v>6.5</v>
      </c>
      <c r="G90" s="40">
        <f t="shared" si="7"/>
        <v>0</v>
      </c>
      <c r="H90" s="40">
        <v>0.2</v>
      </c>
      <c r="I90" s="40">
        <f t="shared" si="8"/>
        <v>0</v>
      </c>
      <c r="J90" s="67"/>
    </row>
    <row r="91" spans="1:10" s="17" customFormat="1" x14ac:dyDescent="0.3">
      <c r="A91" s="17" t="str">
        <f t="shared" si="6"/>
        <v xml:space="preserve"> </v>
      </c>
      <c r="B91" s="41" t="s">
        <v>88</v>
      </c>
      <c r="C91" s="38" t="s">
        <v>18</v>
      </c>
      <c r="D91" s="55"/>
      <c r="E91" s="39" t="s">
        <v>14</v>
      </c>
      <c r="F91" s="40">
        <v>6.5</v>
      </c>
      <c r="G91" s="40">
        <f t="shared" si="7"/>
        <v>0</v>
      </c>
      <c r="H91" s="40">
        <v>0.2</v>
      </c>
      <c r="I91" s="40">
        <f t="shared" si="8"/>
        <v>0</v>
      </c>
      <c r="J91" s="67"/>
    </row>
    <row r="92" spans="1:10" s="17" customFormat="1" x14ac:dyDescent="0.3">
      <c r="A92" s="17" t="str">
        <f>IF(D92&gt;0,"x"," ")</f>
        <v xml:space="preserve"> </v>
      </c>
      <c r="B92" s="45"/>
      <c r="C92" s="38"/>
      <c r="D92" s="38"/>
      <c r="E92" s="39"/>
      <c r="F92" s="40"/>
      <c r="G92" s="40"/>
      <c r="H92" s="40"/>
      <c r="I92" s="40"/>
      <c r="J92" s="67"/>
    </row>
    <row r="93" spans="1:10" s="17" customFormat="1" x14ac:dyDescent="0.3">
      <c r="A93" s="17" t="str">
        <f>IF(D93&gt;0,"x"," ")</f>
        <v xml:space="preserve"> </v>
      </c>
      <c r="B93" s="47"/>
      <c r="C93" s="38"/>
      <c r="D93" s="38"/>
      <c r="E93" s="39"/>
      <c r="F93" s="40"/>
      <c r="G93" s="40"/>
      <c r="H93" s="40"/>
      <c r="I93" s="40"/>
      <c r="J93" s="67"/>
    </row>
    <row r="94" spans="1:10" s="17" customFormat="1" ht="15.6" x14ac:dyDescent="0.3">
      <c r="A94" s="17" t="s">
        <v>19</v>
      </c>
      <c r="B94" s="48" t="s">
        <v>9</v>
      </c>
      <c r="C94" s="39" t="s">
        <v>20</v>
      </c>
      <c r="D94" s="56">
        <f>SUM(D58:D91)+SUM(D19:D52)</f>
        <v>0</v>
      </c>
      <c r="E94" s="49"/>
      <c r="F94" s="39" t="s">
        <v>20</v>
      </c>
      <c r="G94" s="70">
        <f>SUM(G58:G91)+SUM(G19:G52)</f>
        <v>0</v>
      </c>
      <c r="H94" s="39" t="s">
        <v>59</v>
      </c>
      <c r="I94" s="70">
        <f>SUM(I58:I91)+SUM(I19:I52)</f>
        <v>0</v>
      </c>
      <c r="J94" s="68"/>
    </row>
    <row r="95" spans="1:10" s="17" customFormat="1" ht="15.6" x14ac:dyDescent="0.3">
      <c r="A95" s="17" t="s">
        <v>19</v>
      </c>
      <c r="B95" s="48" t="s">
        <v>10</v>
      </c>
      <c r="C95" s="51"/>
      <c r="D95" s="51"/>
      <c r="E95" s="49"/>
      <c r="F95" s="49"/>
      <c r="G95" s="50"/>
      <c r="H95" s="49"/>
      <c r="I95" s="49"/>
      <c r="J95" s="69"/>
    </row>
    <row r="96" spans="1:10" s="17" customFormat="1" x14ac:dyDescent="0.3">
      <c r="A96" s="17" t="s">
        <v>19</v>
      </c>
      <c r="D96" s="36"/>
      <c r="E96" s="36"/>
    </row>
    <row r="97" spans="1:10" s="17" customFormat="1" x14ac:dyDescent="0.3">
      <c r="A97" s="17" t="s">
        <v>19</v>
      </c>
      <c r="B97" s="19" t="s">
        <v>48</v>
      </c>
      <c r="C97" s="20" t="s">
        <v>49</v>
      </c>
      <c r="D97" s="21">
        <f>F97/E97</f>
        <v>0</v>
      </c>
      <c r="E97" s="20">
        <v>1</v>
      </c>
      <c r="F97" s="22">
        <f>+SUM(I44:I52)+SUM(I19:I41)</f>
        <v>0</v>
      </c>
    </row>
    <row r="98" spans="1:10" s="17" customFormat="1" x14ac:dyDescent="0.3">
      <c r="A98" s="18" t="s">
        <v>19</v>
      </c>
      <c r="B98" s="19"/>
      <c r="C98" s="20" t="s">
        <v>50</v>
      </c>
      <c r="D98" s="23">
        <f>F98/E98</f>
        <v>0</v>
      </c>
      <c r="E98" s="24">
        <v>0.5</v>
      </c>
      <c r="F98" s="22">
        <f>+SUM(I58:I83)</f>
        <v>0</v>
      </c>
    </row>
    <row r="99" spans="1:10" s="17" customFormat="1" x14ac:dyDescent="0.3">
      <c r="A99" s="18" t="s">
        <v>19</v>
      </c>
      <c r="B99" s="19"/>
      <c r="C99" s="24" t="s">
        <v>57</v>
      </c>
      <c r="D99" s="23">
        <f>F99/E99</f>
        <v>0</v>
      </c>
      <c r="E99" s="24">
        <v>0.2</v>
      </c>
      <c r="F99" s="22">
        <f>SUM(I85:I91)</f>
        <v>0</v>
      </c>
    </row>
    <row r="100" spans="1:10" s="17" customFormat="1" x14ac:dyDescent="0.3">
      <c r="A100" s="18" t="s">
        <v>19</v>
      </c>
      <c r="B100" s="19" t="s">
        <v>51</v>
      </c>
      <c r="C100" s="24" t="s">
        <v>49</v>
      </c>
      <c r="D100" s="25"/>
      <c r="E100" s="26">
        <v>1</v>
      </c>
      <c r="F100" s="27">
        <f>+D100*E100</f>
        <v>0</v>
      </c>
    </row>
    <row r="101" spans="1:10" s="17" customFormat="1" x14ac:dyDescent="0.3">
      <c r="A101" s="18" t="s">
        <v>19</v>
      </c>
      <c r="B101" s="19"/>
      <c r="C101" s="20" t="s">
        <v>50</v>
      </c>
      <c r="D101" s="25"/>
      <c r="E101" s="26">
        <v>0.5</v>
      </c>
      <c r="F101" s="27">
        <f>+D101*E101</f>
        <v>0</v>
      </c>
    </row>
    <row r="102" spans="1:10" s="17" customFormat="1" x14ac:dyDescent="0.3">
      <c r="A102" s="18" t="s">
        <v>19</v>
      </c>
      <c r="B102" s="19"/>
      <c r="C102" s="20" t="s">
        <v>57</v>
      </c>
      <c r="D102" s="25"/>
      <c r="E102" s="26">
        <v>0.2</v>
      </c>
      <c r="F102" s="27">
        <f>+D102*E102</f>
        <v>0</v>
      </c>
    </row>
    <row r="103" spans="1:10" s="17" customFormat="1" x14ac:dyDescent="0.3">
      <c r="A103" s="18" t="s">
        <v>19</v>
      </c>
      <c r="B103" s="19"/>
      <c r="C103" s="11"/>
      <c r="D103" s="11"/>
      <c r="E103" s="11"/>
      <c r="F103" s="11"/>
    </row>
    <row r="104" spans="1:10" x14ac:dyDescent="0.3">
      <c r="A104" s="18" t="s">
        <v>19</v>
      </c>
      <c r="B104" s="19"/>
      <c r="G104" s="17"/>
      <c r="H104" s="17"/>
      <c r="I104" s="17"/>
      <c r="J104" s="17"/>
    </row>
    <row r="105" spans="1:10" x14ac:dyDescent="0.3">
      <c r="A105" s="18" t="s">
        <v>19</v>
      </c>
      <c r="B105" s="19" t="s">
        <v>52</v>
      </c>
      <c r="C105" s="28"/>
      <c r="G105" s="17"/>
      <c r="H105" s="17"/>
      <c r="I105" s="17"/>
      <c r="J105" s="17"/>
    </row>
    <row r="106" spans="1:10" x14ac:dyDescent="0.3">
      <c r="A106" s="18" t="s">
        <v>19</v>
      </c>
      <c r="B106" s="19" t="s">
        <v>53</v>
      </c>
      <c r="C106" s="28"/>
      <c r="E106" s="29" t="s">
        <v>80</v>
      </c>
      <c r="F106" s="30">
        <f>+G94</f>
        <v>0</v>
      </c>
      <c r="G106" s="17"/>
      <c r="H106" s="17"/>
      <c r="I106" s="17"/>
      <c r="J106" s="17"/>
    </row>
    <row r="107" spans="1:10" x14ac:dyDescent="0.3">
      <c r="A107" s="18" t="s">
        <v>19</v>
      </c>
      <c r="B107" s="19" t="s">
        <v>58</v>
      </c>
      <c r="C107" s="28"/>
      <c r="E107" s="31" t="s">
        <v>54</v>
      </c>
      <c r="F107" s="32">
        <f>+SUM(F97:F102)</f>
        <v>0</v>
      </c>
      <c r="G107" s="17"/>
      <c r="H107" s="17"/>
      <c r="I107" s="17"/>
      <c r="J107" s="17"/>
    </row>
    <row r="108" spans="1:10" x14ac:dyDescent="0.3">
      <c r="A108" s="18" t="s">
        <v>19</v>
      </c>
      <c r="B108" s="11" t="s">
        <v>78</v>
      </c>
      <c r="E108" s="31" t="s">
        <v>55</v>
      </c>
      <c r="F108" s="33">
        <f>+(C105*9)-(C106*9)+(C107*140)</f>
        <v>0</v>
      </c>
      <c r="G108" s="17"/>
      <c r="H108" s="17"/>
      <c r="I108" s="17"/>
      <c r="J108" s="17"/>
    </row>
    <row r="109" spans="1:10" x14ac:dyDescent="0.3">
      <c r="A109" s="18" t="s">
        <v>19</v>
      </c>
      <c r="B109" s="76" t="s">
        <v>79</v>
      </c>
      <c r="C109" s="76"/>
      <c r="D109" s="77"/>
      <c r="E109" s="31" t="s">
        <v>61</v>
      </c>
      <c r="F109" s="33">
        <f>IF(F106&lt;60,15,0)</f>
        <v>15</v>
      </c>
      <c r="G109" s="17"/>
      <c r="H109" s="17"/>
      <c r="I109" s="17"/>
      <c r="J109" s="17"/>
    </row>
    <row r="110" spans="1:10" x14ac:dyDescent="0.3">
      <c r="A110" s="18" t="s">
        <v>19</v>
      </c>
      <c r="E110" s="34" t="s">
        <v>56</v>
      </c>
      <c r="F110" s="35">
        <f>+SUM(F106:F109)</f>
        <v>15</v>
      </c>
      <c r="G110" s="17"/>
      <c r="H110" s="17"/>
      <c r="I110" s="17"/>
      <c r="J110" s="17"/>
    </row>
    <row r="111" spans="1:10" x14ac:dyDescent="0.3">
      <c r="A111" s="18" t="s">
        <v>19</v>
      </c>
      <c r="B111" s="17"/>
      <c r="C111" s="17"/>
      <c r="D111" s="17"/>
      <c r="E111" s="17"/>
      <c r="F111" s="17"/>
      <c r="G111" s="17"/>
      <c r="H111" s="17"/>
      <c r="I111" s="17"/>
      <c r="J111" s="17"/>
    </row>
    <row r="112" spans="1:10" x14ac:dyDescent="0.3">
      <c r="B112" s="17"/>
      <c r="C112" s="17"/>
      <c r="D112" s="17"/>
      <c r="E112" s="17"/>
      <c r="F112" s="17"/>
      <c r="G112" s="17"/>
      <c r="H112" s="17"/>
      <c r="I112" s="17"/>
      <c r="J112" s="17"/>
    </row>
    <row r="113" spans="2:10" x14ac:dyDescent="0.3">
      <c r="B113" s="17"/>
      <c r="C113" s="17"/>
      <c r="D113" s="17"/>
      <c r="E113" s="17"/>
      <c r="F113" s="17"/>
      <c r="G113" s="17"/>
      <c r="H113" s="17"/>
      <c r="I113" s="17"/>
      <c r="J113" s="17"/>
    </row>
  </sheetData>
  <autoFilter ref="A2:J111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3">
    <mergeCell ref="B2:J2"/>
    <mergeCell ref="B14:C16"/>
    <mergeCell ref="D14:D16"/>
    <mergeCell ref="J14:J16"/>
    <mergeCell ref="B17:J17"/>
    <mergeCell ref="E14:E16"/>
    <mergeCell ref="F14:F16"/>
    <mergeCell ref="B109:D109"/>
    <mergeCell ref="B55:J55"/>
    <mergeCell ref="G14:G16"/>
    <mergeCell ref="H14:H16"/>
    <mergeCell ref="I14:I16"/>
    <mergeCell ref="B13:J13"/>
  </mergeCells>
  <hyperlinks>
    <hyperlink ref="H8" r:id="rId1" display="epicerie@green-peas.be"/>
  </hyperlinks>
  <pageMargins left="0.23622047244094491" right="0.23622047244094491" top="0.74803149606299213" bottom="0.74803149606299213" header="0.31496062992125984" footer="0.31496062992125984"/>
  <pageSetup paperSize="9" scale="65" fitToHeight="0" orientation="landscape" r:id="rId2"/>
  <headerFooter>
    <oddHeader>&amp;LDocument du : &amp;D&amp;CPage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Bon de commande</vt:lpstr>
      <vt:lpstr>'Bon de commande'!Zone_d_impression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svanderstock</dc:creator>
  <cp:lastModifiedBy>Sébastien Billiet</cp:lastModifiedBy>
  <cp:lastPrinted>2018-10-03T11:39:42Z</cp:lastPrinted>
  <dcterms:created xsi:type="dcterms:W3CDTF">2012-04-20T09:41:17Z</dcterms:created>
  <dcterms:modified xsi:type="dcterms:W3CDTF">2020-09-29T12:23:14Z</dcterms:modified>
</cp:coreProperties>
</file>